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<sst xmlns="http://schemas.openxmlformats.org/spreadsheetml/2006/main" count="164" uniqueCount="141">
  <si>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</si>
  <si>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</si>
  <si>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</si>
  <si>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</si>
  <si>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</si>
  <si>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</si>
  <si>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</si>
  <si>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</si>
  <si>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</si>
  <si>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</si>
  <si>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</si>
  <si>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</si>
  <si>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</si>
  <si>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</si>
  <si>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</si>
  <si>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</si>
  <si>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</si>
  <si>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</si>
  <si>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</si>
  <si>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</si>
  <si>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</si>
  <si>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</si>
  <si>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</si>
  <si>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</si>
  <si>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</si>
  <si>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</si>
  <si>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</si>
  <si>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</si>
  <si>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</si>
  <si>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</si>
  <si>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</si>
  <si>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</si>
  <si>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</si>
  <si>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</si>
  <si>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</si>
  <si>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</si>
  <si>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</si>
  <si>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</si>
  <si>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</si>
  <si>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</si>
  <si>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</si>
  <si>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</si>
  <si>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</si>
  <si>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</si>
  <si>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</si>
  <si>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</si>
  <si>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</si>
  <si>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</si>
  <si>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</si>
  <si>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</si>
  <si>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</si>
  <si>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</si>
  <si>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</si>
  <si>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</si>
  <si>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</si>
  <si>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</si>
  <si>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</si>
  <si>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</si>
  <si>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</si>
  <si>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</si>
  <si>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</si>
  <si>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</si>
  <si>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</si>
  <si>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</si>
  <si>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</si>
  <si>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</si>
  <si>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</si>
  <si>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</si>
  <si>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</si>
  <si>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</si>
  <si>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</si>
  <si>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</si>
  <si>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</si>
  <si>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</si>
  <si>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</si>
  <si>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</si>
  <si>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</si>
  <si>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</si>
  <si>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</si>
  <si>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</si>
  <si>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</si>
  <si>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</si>
  <si>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</si>
  <si>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</si>
  <si>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</si>
  <si>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</si>
  <si>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</si>
  <si>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</si>
  <si>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</si>
  <si>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</si>
  <si>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</si>
  <si>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</si>
  <si>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</si>
  <si>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</si>
  <si>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</si>
  <si>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</si>
  <si>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</si>
  <si>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</si>
  <si>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</si>
  <si>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</si>
  <si>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</si>
  <si>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</si>
  <si>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</si>
  <si>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</si>
  <si>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</si>
  <si>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</si>
  <si>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</si>
  <si>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</si>
  <si>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</si>
  <si>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</si>
  <si>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</si>
  <si>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</si>
  <si>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</si>
  <si>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</si>
  <si>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</si>
  <si>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</si>
  <si>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</si>
  <si>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</si>
  <si>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</si>
  <si>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</si>
  <si>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</si>
  <si>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</si>
  <si>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</si>
  <si>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</si>
  <si>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</si>
  <si>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</si>
  <si>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</si>
  <si>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</si>
  <si>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</si>
  <si>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</si>
  <si>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</si>
  <si>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</si>
  <si>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(Видикон)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</si>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</sst>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5" sqref="K25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E1" s="60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46">
        <f>L6*524.58*1.302</f>
        <v>1700.6778684000003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6">
        <f t="shared" si="0"/>
        <v>3838.4777592000005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1912.4088480000003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46">
        <f t="shared" si="0"/>
        <v>1919.2388796000002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15.3</v>
      </c>
      <c r="M20" s="33">
        <f>SUM(M6:M19)</f>
        <v>10449.948348000002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2</v>
      </c>
      <c r="M24" s="32">
        <f>L24*524.58*1.302</f>
        <v>1366.0063200000002</v>
      </c>
    </row>
    <row r="25" spans="1:13" ht="12.75">
      <c r="A25" t="s">
        <v>107</v>
      </c>
      <c r="J25" s="20">
        <v>2</v>
      </c>
      <c r="K25" s="20" t="s">
        <v>139</v>
      </c>
      <c r="L25" s="46">
        <v>60.92</v>
      </c>
      <c r="M25" s="32">
        <f aca="true" t="shared" si="1" ref="M25:M38">L25*524.58*1.302</f>
        <v>41608.55250720001</v>
      </c>
    </row>
    <row r="26" spans="1:13" ht="12.75">
      <c r="A26" t="s">
        <v>108</v>
      </c>
      <c r="J26" s="20">
        <v>3</v>
      </c>
      <c r="K26" s="20" t="s">
        <v>140</v>
      </c>
      <c r="L26" s="46">
        <v>3.12</v>
      </c>
      <c r="M26" s="32">
        <f t="shared" si="1"/>
        <v>2130.9698592000004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66.04</v>
      </c>
      <c r="M39" s="33">
        <f>SUM(M24:M38)</f>
        <v>45105.52868640001</v>
      </c>
    </row>
    <row r="40" spans="1:11" ht="12.75">
      <c r="A40" s="2" t="s">
        <v>6</v>
      </c>
      <c r="F40" s="11">
        <v>64757.66</v>
      </c>
      <c r="K40" s="1" t="s">
        <v>61</v>
      </c>
    </row>
    <row r="41" spans="1:13" ht="12.75">
      <c r="A41" t="s">
        <v>7</v>
      </c>
      <c r="F41" s="5">
        <v>63376.42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0.9786706313971196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114.13</f>
        <v>114.13</v>
      </c>
      <c r="J43" s="20">
        <v>1</v>
      </c>
      <c r="K43" s="20" t="s">
        <v>138</v>
      </c>
      <c r="L43" s="25"/>
      <c r="M43" s="25">
        <v>432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63490.549999999996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(5400+6400)*1.302</f>
        <v>15363.6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(1700+1700)*1.302</f>
        <v>4426.8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19790.4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0.6</v>
      </c>
      <c r="E55" t="s">
        <v>14</v>
      </c>
      <c r="F55" s="5">
        <f>B55*D55</f>
        <v>421.37999999999994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421.37999999999994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1958853</v>
      </c>
      <c r="D58">
        <v>222433.7</v>
      </c>
      <c r="E58">
        <v>2003.5</v>
      </c>
      <c r="F58" s="34">
        <f>C58/D58*E58</f>
        <v>17643.73827122419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10449.948348000002</v>
      </c>
      <c r="J59" s="20"/>
      <c r="K59" s="20"/>
      <c r="L59" s="30" t="s">
        <v>64</v>
      </c>
      <c r="M59" s="33">
        <f>SUM(M43:M58)</f>
        <v>432</v>
      </c>
    </row>
    <row r="60" spans="1:6" ht="12.75">
      <c r="A60" t="s">
        <v>21</v>
      </c>
      <c r="F60" s="11">
        <f>M39</f>
        <v>45105.52868640001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432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0.78</v>
      </c>
      <c r="E65" t="s">
        <v>14</v>
      </c>
      <c r="F65" s="11">
        <f>B65*D65</f>
        <v>1562.73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75193.94530562419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0.49</v>
      </c>
      <c r="E70" t="s">
        <v>14</v>
      </c>
      <c r="F70" s="11">
        <f>B70*D70</f>
        <v>981.715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3.21</v>
      </c>
      <c r="E73" t="s">
        <v>14</v>
      </c>
      <c r="F73" s="11">
        <f>B73*D73</f>
        <v>6431.235</v>
      </c>
    </row>
    <row r="74" spans="1:6" ht="12.75">
      <c r="A74" s="4" t="s">
        <v>29</v>
      </c>
      <c r="F74" s="31">
        <f>F70+F73</f>
        <v>7412.95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6.08</v>
      </c>
      <c r="E77" t="s">
        <v>14</v>
      </c>
      <c r="F77" s="11">
        <f>B77*D77</f>
        <v>12181.28</v>
      </c>
    </row>
    <row r="78" spans="1:6" ht="12.75">
      <c r="A78" s="4" t="s">
        <v>31</v>
      </c>
      <c r="F78" s="31">
        <f>SUM(F77)</f>
        <v>12181.28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114999.95530562419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6669.997407726202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f>1035.96+1035.96</f>
        <v>2071.92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f>128.7+128.7</f>
        <v>257.4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763.66+763.66</f>
        <v>1527.32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125526.59271335039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45047</v>
      </c>
      <c r="C87" s="39">
        <v>-1112931</v>
      </c>
      <c r="D87" s="42">
        <f>F44</f>
        <v>63490.549999999996</v>
      </c>
      <c r="E87" s="42">
        <f>F85</f>
        <v>125526.59271335039</v>
      </c>
      <c r="F87" s="43">
        <f>C87+D87-E87</f>
        <v>-1174967.0427133504</v>
      </c>
    </row>
    <row r="89" spans="1:6" ht="13.5" thickBot="1">
      <c r="A89" t="s">
        <v>112</v>
      </c>
      <c r="C89" s="49" t="s">
        <v>135</v>
      </c>
      <c r="D89" s="8" t="s">
        <v>113</v>
      </c>
      <c r="E89" s="49">
        <v>45107</v>
      </c>
      <c r="F89" t="s">
        <v>114</v>
      </c>
    </row>
    <row r="90" spans="1:7" ht="13.5" thickBot="1">
      <c r="A90" t="s">
        <v>115</v>
      </c>
      <c r="F90" s="50">
        <f>E87</f>
        <v>125526.59271335039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2023-06-18T05:54:59Z</cp:lastPrinted>
  <dcterms:created xsi:type="dcterms:W3CDTF">2008-08-18T07:30:19Z</dcterms:created>
  <dcterms:modified xsi:type="dcterms:W3CDTF">2023-07-24T11:59:43Z</dcterms:modified>
  <cp:category/>
  <cp:version/>
  <cp:contentType/>
  <cp:contentStatus/>
</cp:coreProperties>
</file>