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<sst xmlns="http://schemas.openxmlformats.org/spreadsheetml/2006/main" count="24" uniqueCount="24">
  <si>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</si>
  <si>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</si>
  <si>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</si>
  <si>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</si>
  <si>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</si>
  <si>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</si>
  <si>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</si>
  <si>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</si>
  <si>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</si>
  <si>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</si>
  <si>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</si>
  <si>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</si>
  <si>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</si>
  <si>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</si>
  <si>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</si>
  <si>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</si>
  <si>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</si>
  <si>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</si>
  <si>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</si>
  <si>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 xml:space="preserve">Сводная ведомость доходов и расходов за 2023 год по ул. Белякова д.3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</si>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</sst>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11.125" style="0" customWidth="1"/>
    <col min="2" max="2" width="10.125" style="0" customWidth="1"/>
    <col min="4" max="4" width="10.00390625" style="0" customWidth="1"/>
    <col min="7" max="7" width="7.875" style="0" customWidth="1"/>
    <col min="8" max="8" width="7.125" style="0" customWidth="1"/>
    <col min="9" max="9" width="7.25390625" style="0" customWidth="1"/>
    <col min="10" max="10" width="10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0" t="s">
        <v>12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14</v>
      </c>
      <c r="J6" s="16" t="s">
        <v>6</v>
      </c>
      <c r="K6" s="16" t="s">
        <v>8</v>
      </c>
      <c r="L6" s="16" t="s">
        <v>9</v>
      </c>
      <c r="M6" s="16" t="s">
        <v>13</v>
      </c>
      <c r="N6" s="30" t="s">
        <v>15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11</v>
      </c>
      <c r="H7" s="22" t="s">
        <v>5</v>
      </c>
      <c r="I7" s="28"/>
      <c r="J7" s="17"/>
      <c r="K7" s="17"/>
      <c r="L7" s="17"/>
      <c r="M7" s="17"/>
      <c r="N7" s="31"/>
    </row>
    <row r="8" spans="1:14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  <c r="N8" s="31"/>
    </row>
    <row r="9" spans="1:14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  <c r="N9" s="31"/>
    </row>
    <row r="10" spans="1:14" ht="12.75">
      <c r="A10" s="2" t="s">
        <v>20</v>
      </c>
      <c r="B10" s="3"/>
      <c r="C10" s="3"/>
      <c r="D10" s="3">
        <v>-914485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4" customHeight="1">
      <c r="A11" s="9" t="s">
        <v>17</v>
      </c>
      <c r="B11" s="3">
        <v>75196</v>
      </c>
      <c r="C11" s="3">
        <v>175541</v>
      </c>
      <c r="D11" s="3">
        <f aca="true" t="shared" si="0" ref="D11:D16">D10+B11-C11</f>
        <v>-1014830</v>
      </c>
      <c r="E11" s="3">
        <v>13641.05</v>
      </c>
      <c r="F11" s="3">
        <v>7698.73</v>
      </c>
      <c r="G11" s="3">
        <v>0</v>
      </c>
      <c r="H11" s="3">
        <v>0</v>
      </c>
      <c r="I11" s="3">
        <f>5780.88+785.8</f>
        <v>6566.68</v>
      </c>
      <c r="J11" s="3">
        <v>114350.09</v>
      </c>
      <c r="K11" s="3">
        <v>8836.62</v>
      </c>
      <c r="L11" s="3">
        <v>15184.45</v>
      </c>
      <c r="M11" s="3">
        <v>9263.23</v>
      </c>
      <c r="N11" s="3"/>
      <c r="O11">
        <f>E11+F11+G11+H11+I11+J11+K11+L11+M11</f>
        <v>175540.85</v>
      </c>
    </row>
    <row r="12" spans="1:15" ht="12.75">
      <c r="A12" s="2" t="s">
        <v>18</v>
      </c>
      <c r="B12" s="3">
        <v>93017</v>
      </c>
      <c r="C12" s="3">
        <v>109382</v>
      </c>
      <c r="D12" s="3">
        <f t="shared" si="0"/>
        <v>-1031195</v>
      </c>
      <c r="E12" s="3">
        <v>14582.4</v>
      </c>
      <c r="F12" s="3">
        <v>7942.2</v>
      </c>
      <c r="G12" s="3">
        <v>0</v>
      </c>
      <c r="H12" s="3">
        <v>155.4</v>
      </c>
      <c r="I12" s="3">
        <f>6029.52+785.8</f>
        <v>6815.320000000001</v>
      </c>
      <c r="J12" s="3">
        <v>48285.84</v>
      </c>
      <c r="K12" s="3">
        <v>9703.51</v>
      </c>
      <c r="L12" s="3">
        <v>16275.05</v>
      </c>
      <c r="M12" s="3">
        <v>5622.77</v>
      </c>
      <c r="N12" s="3"/>
      <c r="O12">
        <f>E12+F12+G12+H12+I12+J12+K12+L12+M12</f>
        <v>109382.49</v>
      </c>
    </row>
    <row r="13" spans="1:15" ht="12.75">
      <c r="A13" s="2" t="s">
        <v>21</v>
      </c>
      <c r="B13" s="3">
        <v>78095</v>
      </c>
      <c r="C13" s="3">
        <v>182662</v>
      </c>
      <c r="D13" s="3">
        <f t="shared" si="0"/>
        <v>-1135762</v>
      </c>
      <c r="E13" s="3">
        <v>14582.4</v>
      </c>
      <c r="F13" s="3">
        <v>7942.2</v>
      </c>
      <c r="G13" s="3">
        <v>0</v>
      </c>
      <c r="H13" s="3">
        <v>155.4</v>
      </c>
      <c r="I13" s="3">
        <f>6029.52+785.8</f>
        <v>6815.320000000001</v>
      </c>
      <c r="J13" s="3">
        <v>116178.03</v>
      </c>
      <c r="K13" s="3">
        <v>10346.68</v>
      </c>
      <c r="L13" s="3">
        <v>17002.11</v>
      </c>
      <c r="M13" s="3">
        <v>9640</v>
      </c>
      <c r="N13" s="3"/>
      <c r="O13">
        <f>E13+F13+G13+H13+I13+J13+K13+L13+M13</f>
        <v>182662.14</v>
      </c>
    </row>
    <row r="14" spans="1:15" ht="12.75">
      <c r="A14" s="2" t="s">
        <v>22</v>
      </c>
      <c r="B14" s="3">
        <v>91065</v>
      </c>
      <c r="C14" s="3">
        <v>156737</v>
      </c>
      <c r="D14" s="3">
        <f t="shared" si="0"/>
        <v>-1201434</v>
      </c>
      <c r="E14" s="3">
        <v>18317.84</v>
      </c>
      <c r="F14" s="3">
        <v>7942.2</v>
      </c>
      <c r="G14" s="3">
        <v>0</v>
      </c>
      <c r="H14" s="3">
        <v>0</v>
      </c>
      <c r="I14" s="3">
        <f>6029.52+785.8</f>
        <v>6815.320000000001</v>
      </c>
      <c r="J14" s="3">
        <v>90973.98</v>
      </c>
      <c r="K14" s="3">
        <v>8584.95</v>
      </c>
      <c r="L14" s="3">
        <v>15883.55</v>
      </c>
      <c r="M14" s="3">
        <v>8218.75</v>
      </c>
      <c r="N14" s="3"/>
      <c r="O14">
        <f>E14+F14+G14+H14+I14+J14+K14+L14+M14</f>
        <v>156736.59</v>
      </c>
    </row>
    <row r="15" spans="1:15" ht="29.25" customHeight="1">
      <c r="A15" s="9" t="s">
        <v>23</v>
      </c>
      <c r="B15" s="3">
        <v>76994</v>
      </c>
      <c r="C15" s="3">
        <v>160333</v>
      </c>
      <c r="D15" s="3">
        <f t="shared" si="0"/>
        <v>-1284773</v>
      </c>
      <c r="E15" s="3">
        <v>18317.84</v>
      </c>
      <c r="F15" s="3">
        <v>7942.2</v>
      </c>
      <c r="G15" s="3">
        <v>0</v>
      </c>
      <c r="H15" s="3">
        <v>155.4</v>
      </c>
      <c r="I15" s="3">
        <f>3532.76+785.8</f>
        <v>4318.56</v>
      </c>
      <c r="J15" s="3">
        <v>96466.28</v>
      </c>
      <c r="K15" s="3">
        <v>9367.94</v>
      </c>
      <c r="L15" s="3">
        <v>15212.42</v>
      </c>
      <c r="M15" s="3">
        <v>8552.8</v>
      </c>
      <c r="N15" s="3"/>
      <c r="O15">
        <f>E15+F15+G15+H15+I15+J15+K15+L15+M15</f>
        <v>160333.44</v>
      </c>
    </row>
    <row r="16" spans="1:15" ht="27" customHeight="1">
      <c r="A16" s="9" t="s">
        <v>16</v>
      </c>
      <c r="B16" s="6">
        <v>76994</v>
      </c>
      <c r="C16" s="7">
        <v>111569</v>
      </c>
      <c r="D16" s="7">
        <f t="shared" si="0"/>
        <v>-1319348</v>
      </c>
      <c r="E16" s="3">
        <v>12915.84</v>
      </c>
      <c r="F16" s="3">
        <v>7942.2</v>
      </c>
      <c r="G16" s="3">
        <v>3104</v>
      </c>
      <c r="H16" s="7">
        <v>155.4</v>
      </c>
      <c r="I16" s="3">
        <f>6029.52+785.8</f>
        <v>6815.320000000001</v>
      </c>
      <c r="J16" s="7">
        <v>42399.8</v>
      </c>
      <c r="K16" s="7">
        <v>8529.02</v>
      </c>
      <c r="L16" s="7">
        <v>17645.28</v>
      </c>
      <c r="M16" s="7">
        <v>5742.66</v>
      </c>
      <c r="N16" s="7">
        <v>6319.86</v>
      </c>
      <c r="O16">
        <f>E16+F16+G16+H16+I16+J16+K16+L16+M16+N16</f>
        <v>111569.38</v>
      </c>
    </row>
    <row r="17" spans="1:15" ht="12.75">
      <c r="A17" s="5" t="s">
        <v>10</v>
      </c>
      <c r="B17" s="5">
        <f>SUM(B11:B16)</f>
        <v>491361</v>
      </c>
      <c r="C17" s="5">
        <f>SUM(C11:C16)</f>
        <v>896224</v>
      </c>
      <c r="D17" s="5"/>
      <c r="E17" s="5">
        <f aca="true" t="shared" si="1" ref="E17:M17">SUM(E11:E16)</f>
        <v>92357.37</v>
      </c>
      <c r="F17" s="5">
        <f t="shared" si="1"/>
        <v>47409.729999999996</v>
      </c>
      <c r="G17" s="5">
        <f t="shared" si="1"/>
        <v>3104</v>
      </c>
      <c r="H17" s="5">
        <f t="shared" si="1"/>
        <v>621.6</v>
      </c>
      <c r="I17" s="5">
        <f t="shared" si="1"/>
        <v>38146.520000000004</v>
      </c>
      <c r="J17" s="5">
        <f t="shared" si="1"/>
        <v>508654.01999999996</v>
      </c>
      <c r="K17" s="5">
        <f t="shared" si="1"/>
        <v>55368.72</v>
      </c>
      <c r="L17" s="5">
        <f t="shared" si="1"/>
        <v>97202.86</v>
      </c>
      <c r="M17" s="5">
        <f t="shared" si="1"/>
        <v>47040.21000000001</v>
      </c>
      <c r="N17" s="5">
        <f>N16</f>
        <v>6319.86</v>
      </c>
      <c r="O17">
        <f>E17+F17+G17+H17+I17+J17+K17+L17+M17+N17</f>
        <v>896224.8899999999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2021-03-28T06:56:04Z</cp:lastPrinted>
  <dcterms:created xsi:type="dcterms:W3CDTF">2012-09-02T06:37:17Z</dcterms:created>
  <dcterms:modified xsi:type="dcterms:W3CDTF">2024-02-27T10:31:53Z</dcterms:modified>
  <cp:category/>
  <cp:version/>
  <cp:contentType/>
  <cp:contentStatus/>
</cp:coreProperties>
</file>