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<sst xmlns="http://schemas.openxmlformats.org/spreadsheetml/2006/main" count="25" uniqueCount="25">
  <si>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</si>
  <si>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</si>
  <si>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</si>
  <si>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</si>
  <si>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</si>
  <si>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</si>
  <si>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</si>
  <si>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</si>
  <si>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</si>
  <si>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</si>
  <si>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</si>
  <si>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</si>
  <si>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</si>
  <si>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</si>
  <si>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</si>
  <si>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</si>
  <si>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</si>
  <si>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</si>
  <si>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январь-февраль</t>
  </si>
  <si>
    <t>март-апрель</t>
  </si>
  <si>
    <t xml:space="preserve">Сводная ведомость доходов и расходов за 2023 год по ул. Белякова д.2А 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</si>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</sst>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A4">
      <selection activeCell="P16" sqref="P16"/>
    </sheetView>
  </sheetViews>
  <sheetFormatPr defaultColWidth="9.00390625" defaultRowHeight="12.75"/>
  <cols>
    <col min="1" max="1" width="11.125" style="0" customWidth="1"/>
    <col min="2" max="2" width="10.00390625" style="0" customWidth="1"/>
    <col min="3" max="3" width="9.875" style="0" customWidth="1"/>
    <col min="4" max="4" width="10.25390625" style="0" customWidth="1"/>
    <col min="7" max="7" width="7.00390625" style="0" customWidth="1"/>
    <col min="8" max="8" width="7.125" style="0" customWidth="1"/>
    <col min="9" max="9" width="9.375" style="0" customWidth="1"/>
    <col min="13" max="13" width="8.00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5" ht="12.75" customHeight="1">
      <c r="A6" s="10" t="s">
        <v>13</v>
      </c>
      <c r="B6" s="13" t="s">
        <v>0</v>
      </c>
      <c r="C6" s="13" t="s">
        <v>1</v>
      </c>
      <c r="D6" s="13" t="s">
        <v>2</v>
      </c>
      <c r="E6" s="19" t="s">
        <v>7</v>
      </c>
      <c r="F6" s="20"/>
      <c r="G6" s="21"/>
      <c r="H6" s="8"/>
      <c r="I6" s="30" t="s">
        <v>10</v>
      </c>
      <c r="J6" s="16" t="s">
        <v>6</v>
      </c>
      <c r="K6" s="16" t="s">
        <v>8</v>
      </c>
      <c r="L6" s="16" t="s">
        <v>9</v>
      </c>
      <c r="M6" s="16" t="s">
        <v>15</v>
      </c>
      <c r="N6" s="16" t="s">
        <v>14</v>
      </c>
      <c r="O6" s="28" t="s">
        <v>16</v>
      </c>
    </row>
    <row r="7" spans="1:15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12</v>
      </c>
      <c r="H7" s="22" t="s">
        <v>5</v>
      </c>
      <c r="I7" s="31"/>
      <c r="J7" s="17"/>
      <c r="K7" s="17"/>
      <c r="L7" s="17"/>
      <c r="M7" s="33"/>
      <c r="N7" s="17"/>
      <c r="O7" s="29"/>
    </row>
    <row r="8" spans="1:15" ht="12.75">
      <c r="A8" s="11"/>
      <c r="B8" s="14"/>
      <c r="C8" s="14"/>
      <c r="D8" s="14"/>
      <c r="E8" s="23"/>
      <c r="F8" s="23"/>
      <c r="G8" s="26"/>
      <c r="H8" s="23"/>
      <c r="I8" s="31"/>
      <c r="J8" s="17"/>
      <c r="K8" s="17"/>
      <c r="L8" s="17"/>
      <c r="M8" s="33"/>
      <c r="N8" s="17"/>
      <c r="O8" s="29"/>
    </row>
    <row r="9" spans="1:15" ht="12.75">
      <c r="A9" s="12"/>
      <c r="B9" s="15"/>
      <c r="C9" s="15"/>
      <c r="D9" s="15"/>
      <c r="E9" s="24"/>
      <c r="F9" s="24"/>
      <c r="G9" s="27"/>
      <c r="H9" s="24"/>
      <c r="I9" s="32"/>
      <c r="J9" s="18"/>
      <c r="K9" s="18"/>
      <c r="L9" s="18"/>
      <c r="M9" s="34"/>
      <c r="N9" s="18"/>
      <c r="O9" s="29"/>
    </row>
    <row r="10" spans="1:16" ht="12.75">
      <c r="A10" s="2" t="s">
        <v>21</v>
      </c>
      <c r="B10" s="3"/>
      <c r="C10" s="3"/>
      <c r="D10" s="3">
        <v>181935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7"/>
    </row>
    <row r="11" spans="1:16" ht="23.25" customHeight="1">
      <c r="A11" s="9" t="s">
        <v>18</v>
      </c>
      <c r="B11" s="3">
        <v>434354</v>
      </c>
      <c r="C11" s="3">
        <v>512517</v>
      </c>
      <c r="D11" s="3">
        <f>D10+B11-C11</f>
        <v>103772</v>
      </c>
      <c r="E11" s="3">
        <v>25928.03</v>
      </c>
      <c r="F11" s="3">
        <v>34887.09</v>
      </c>
      <c r="G11" s="3">
        <v>0</v>
      </c>
      <c r="H11" s="3">
        <v>0</v>
      </c>
      <c r="I11" s="6">
        <v>52142.32</v>
      </c>
      <c r="J11" s="3">
        <v>155719.55</v>
      </c>
      <c r="K11" s="3">
        <v>31547.54</v>
      </c>
      <c r="L11" s="3">
        <v>54209.86</v>
      </c>
      <c r="M11" s="3">
        <f>113511+3593+20421</f>
        <v>137525</v>
      </c>
      <c r="N11" s="3">
        <v>20557.19</v>
      </c>
      <c r="O11" s="3"/>
      <c r="P11" s="7">
        <f>E11+F11+G11+H11+I11+J11+K11+L11+M11+N11</f>
        <v>512516.57999999996</v>
      </c>
    </row>
    <row r="12" spans="1:16" ht="12.75">
      <c r="A12" s="2" t="s">
        <v>19</v>
      </c>
      <c r="B12" s="3">
        <v>438412</v>
      </c>
      <c r="C12" s="3">
        <v>902054</v>
      </c>
      <c r="D12" s="3">
        <f>D11+B12-C12</f>
        <v>-359870</v>
      </c>
      <c r="E12" s="3">
        <v>26691</v>
      </c>
      <c r="F12" s="3">
        <v>21352.8</v>
      </c>
      <c r="G12" s="3">
        <v>0</v>
      </c>
      <c r="H12" s="3">
        <v>716.88</v>
      </c>
      <c r="I12" s="3">
        <v>51240</v>
      </c>
      <c r="J12" s="3">
        <v>562769.94</v>
      </c>
      <c r="K12" s="3">
        <v>34642.4</v>
      </c>
      <c r="L12" s="3">
        <v>58103.39</v>
      </c>
      <c r="M12" s="3">
        <f>77813+3631+21273</f>
        <v>102717</v>
      </c>
      <c r="N12" s="3">
        <v>43819.95</v>
      </c>
      <c r="O12" s="3"/>
      <c r="P12" s="7">
        <f>E12+F12+G12+H12+I12+J12+K12+L12+M12+N12</f>
        <v>902053.3599999999</v>
      </c>
    </row>
    <row r="13" spans="1:16" ht="12.75">
      <c r="A13" s="2" t="s">
        <v>22</v>
      </c>
      <c r="B13" s="3">
        <v>495984</v>
      </c>
      <c r="C13" s="3">
        <v>788475</v>
      </c>
      <c r="D13" s="3">
        <f>D12+B13-C13</f>
        <v>-652361</v>
      </c>
      <c r="E13" s="3">
        <v>26691</v>
      </c>
      <c r="F13" s="3">
        <v>21352</v>
      </c>
      <c r="G13" s="3">
        <v>0</v>
      </c>
      <c r="H13" s="3">
        <v>716.88</v>
      </c>
      <c r="I13" s="3">
        <v>51240</v>
      </c>
      <c r="J13" s="3">
        <v>450525.25</v>
      </c>
      <c r="K13" s="3">
        <v>36938.58</v>
      </c>
      <c r="L13" s="3">
        <v>60699.07</v>
      </c>
      <c r="M13" s="3">
        <f>77813+3631+21273</f>
        <v>102717</v>
      </c>
      <c r="N13" s="3">
        <v>37593.49</v>
      </c>
      <c r="O13" s="3"/>
      <c r="P13" s="7">
        <f>E13+F13+G13+H13+I13+J13+K13+L13+M13+N13</f>
        <v>788473.2699999999</v>
      </c>
    </row>
    <row r="14" spans="1:16" ht="12.75">
      <c r="A14" s="2" t="s">
        <v>23</v>
      </c>
      <c r="B14" s="3">
        <v>462895</v>
      </c>
      <c r="C14" s="3">
        <v>573710</v>
      </c>
      <c r="D14" s="3">
        <f>D13+B14-C14</f>
        <v>-763176</v>
      </c>
      <c r="E14" s="3">
        <v>29254.64</v>
      </c>
      <c r="F14" s="3">
        <v>35778.96</v>
      </c>
      <c r="G14" s="3">
        <v>0</v>
      </c>
      <c r="H14" s="3">
        <v>0</v>
      </c>
      <c r="I14" s="3">
        <v>51240</v>
      </c>
      <c r="J14" s="3">
        <v>241543.97</v>
      </c>
      <c r="K14" s="3">
        <v>30649.04</v>
      </c>
      <c r="L14" s="3">
        <v>56705.71</v>
      </c>
      <c r="M14" s="3">
        <f>77813+3631+21273</f>
        <v>102717</v>
      </c>
      <c r="N14" s="3">
        <v>25819.99</v>
      </c>
      <c r="O14" s="3"/>
      <c r="P14" s="7">
        <f>E14+F14+G14+H14+I14+J14+K14+L14+M14+N14</f>
        <v>573709.31</v>
      </c>
    </row>
    <row r="15" spans="1:16" ht="30.75" customHeight="1">
      <c r="A15" s="9" t="s">
        <v>24</v>
      </c>
      <c r="B15" s="3">
        <v>478327</v>
      </c>
      <c r="C15" s="3">
        <v>430342</v>
      </c>
      <c r="D15" s="3">
        <f>D14+B15-C15</f>
        <v>-715191</v>
      </c>
      <c r="E15" s="3">
        <v>29254.64</v>
      </c>
      <c r="F15" s="3">
        <v>35778.96</v>
      </c>
      <c r="G15" s="3">
        <v>0</v>
      </c>
      <c r="H15" s="3">
        <v>716.88</v>
      </c>
      <c r="I15" s="3">
        <v>68988</v>
      </c>
      <c r="J15" s="3">
        <v>117627.15</v>
      </c>
      <c r="K15" s="3">
        <v>33444.39</v>
      </c>
      <c r="L15" s="3">
        <v>54309.7</v>
      </c>
      <c r="M15" s="3">
        <f>45592+3631+21273</f>
        <v>70496</v>
      </c>
      <c r="N15" s="3">
        <v>19726.94</v>
      </c>
      <c r="O15" s="3"/>
      <c r="P15" s="7">
        <f>E15+F15+G15+H15+I15+J15+K15+L15+M15+N15</f>
        <v>430342.66</v>
      </c>
    </row>
    <row r="16" spans="1:16" ht="27.75" customHeight="1">
      <c r="A16" s="9" t="s">
        <v>17</v>
      </c>
      <c r="B16" s="6">
        <v>504225</v>
      </c>
      <c r="C16" s="6">
        <v>512668</v>
      </c>
      <c r="D16" s="6">
        <f>D15+B16-C16</f>
        <v>-723634</v>
      </c>
      <c r="E16" s="3">
        <v>26691</v>
      </c>
      <c r="F16" s="3">
        <v>35778.96</v>
      </c>
      <c r="G16" s="3">
        <v>11081.57</v>
      </c>
      <c r="H16" s="6">
        <v>716.88</v>
      </c>
      <c r="I16" s="6">
        <v>51240</v>
      </c>
      <c r="J16" s="6">
        <v>145961.68</v>
      </c>
      <c r="K16" s="6">
        <v>30449.37</v>
      </c>
      <c r="L16" s="6">
        <v>62995.25</v>
      </c>
      <c r="M16" s="3">
        <f>77813+3631+21273</f>
        <v>102717</v>
      </c>
      <c r="N16" s="6">
        <v>22473.68</v>
      </c>
      <c r="O16" s="6">
        <v>22562.48</v>
      </c>
      <c r="P16" s="7">
        <f>E16+F16+G16+H16+I16+J16+K16+L16+M16+N16+O16</f>
        <v>512667.86999999994</v>
      </c>
    </row>
    <row r="17" spans="1:16" ht="12.75">
      <c r="A17" s="5" t="s">
        <v>11</v>
      </c>
      <c r="B17" s="5">
        <f>SUM(B11:B16)</f>
        <v>2814197</v>
      </c>
      <c r="C17" s="5">
        <f>SUM(C11:C16)</f>
        <v>3719766</v>
      </c>
      <c r="D17" s="5"/>
      <c r="E17" s="5">
        <f>SUM(E11:E16)</f>
        <v>164510.31</v>
      </c>
      <c r="F17" s="5">
        <f>SUM(F11:F16)</f>
        <v>184928.77</v>
      </c>
      <c r="G17" s="5">
        <f>SUM(G11:G16)</f>
        <v>11081.57</v>
      </c>
      <c r="H17" s="5">
        <f>SUM(H11:H16)</f>
        <v>2867.52</v>
      </c>
      <c r="I17" s="5">
        <f>SUM(I11:I16)</f>
        <v>326090.32</v>
      </c>
      <c r="J17" s="5">
        <f>SUM(J11:J16)</f>
        <v>1674147.5399999998</v>
      </c>
      <c r="K17" s="5">
        <f>SUM(K11:K16)</f>
        <v>197671.32</v>
      </c>
      <c r="L17" s="5">
        <f>SUM(L11:L16)</f>
        <v>347022.98</v>
      </c>
      <c r="M17" s="5">
        <f>SUM(M11:M16)</f>
        <v>618889</v>
      </c>
      <c r="N17" s="5">
        <f>SUM(N11:N16)</f>
        <v>169991.24</v>
      </c>
      <c r="O17" s="5">
        <f>O16</f>
        <v>22562.48</v>
      </c>
      <c r="P17" s="7">
        <f>E17+F17+G17+H17+I17+J17+K17+L17+M17+N17+O17</f>
        <v>3719763.0499999993</v>
      </c>
    </row>
  </sheetData>
  <sheetProtection/>
  <mergeCells count="16">
    <mergeCell ref="O6:O9"/>
    <mergeCell ref="L6:L9"/>
    <mergeCell ref="N6:N9"/>
    <mergeCell ref="H7:H9"/>
    <mergeCell ref="I6:I9"/>
    <mergeCell ref="J6:J9"/>
    <mergeCell ref="M6:M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2014-02-27T11:26:06Z</cp:lastPrinted>
  <dcterms:created xsi:type="dcterms:W3CDTF">2012-09-02T06:37:17Z</dcterms:created>
  <dcterms:modified xsi:type="dcterms:W3CDTF">2024-02-27T08:50:37Z</dcterms:modified>
  <cp:category/>
  <cp:version/>
  <cp:contentType/>
  <cp:contentStatus/>
</cp:coreProperties>
</file>