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<sst xmlns="http://schemas.openxmlformats.org/spreadsheetml/2006/main" count="24" uniqueCount="24">
  <si>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</si>
  <si>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</si>
  <si>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</si>
  <si>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</si>
  <si>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</si>
  <si>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</si>
  <si>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</si>
  <si>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</si>
  <si>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</si>
  <si>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</si>
  <si>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Итого:</t>
  </si>
  <si>
    <t>прочие</t>
  </si>
  <si>
    <t>Период</t>
  </si>
  <si>
    <t>Плановые накопления</t>
  </si>
  <si>
    <t>расходы на ОДН</t>
  </si>
  <si>
    <t>Налоги</t>
  </si>
  <si>
    <t>ноябрь-декабрь</t>
  </si>
  <si>
    <t>март-апрель</t>
  </si>
  <si>
    <t>январь-февраль</t>
  </si>
  <si>
    <t>Сводная ведомость доходов и расходов за 2023 год по ул. Забайкальская д.18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</si>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</sst>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14.75390625" style="0" customWidth="1"/>
    <col min="2" max="2" width="9.00390625" style="0" customWidth="1"/>
    <col min="3" max="3" width="9.375" style="0" customWidth="1"/>
    <col min="4" max="4" width="11.25390625" style="0" customWidth="1"/>
    <col min="7" max="7" width="9.00390625" style="0" customWidth="1"/>
    <col min="8" max="8" width="11.125" style="0" customWidth="1"/>
    <col min="9" max="9" width="9.625" style="0" customWidth="1"/>
  </cols>
  <sheetData>
    <row r="2" spans="3:10" ht="12.75">
      <c r="C2" s="1"/>
      <c r="D2" s="1" t="s">
        <v>19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9" t="s">
        <v>12</v>
      </c>
      <c r="B6" s="22" t="s">
        <v>0</v>
      </c>
      <c r="C6" s="22" t="s">
        <v>1</v>
      </c>
      <c r="D6" s="22" t="s">
        <v>2</v>
      </c>
      <c r="E6" s="25" t="s">
        <v>7</v>
      </c>
      <c r="F6" s="26"/>
      <c r="G6" s="27"/>
      <c r="H6" s="7"/>
      <c r="I6" s="9" t="s">
        <v>14</v>
      </c>
      <c r="J6" s="9" t="s">
        <v>6</v>
      </c>
      <c r="K6" s="9" t="s">
        <v>8</v>
      </c>
      <c r="L6" s="9" t="s">
        <v>9</v>
      </c>
      <c r="M6" s="9" t="s">
        <v>13</v>
      </c>
      <c r="N6" s="17" t="s">
        <v>15</v>
      </c>
    </row>
    <row r="7" spans="1:14" ht="12.75" customHeight="1">
      <c r="A7" s="20"/>
      <c r="B7" s="23"/>
      <c r="C7" s="23"/>
      <c r="D7" s="23"/>
      <c r="E7" s="12" t="s">
        <v>3</v>
      </c>
      <c r="F7" s="12" t="s">
        <v>4</v>
      </c>
      <c r="G7" s="28" t="s">
        <v>11</v>
      </c>
      <c r="H7" s="12" t="s">
        <v>5</v>
      </c>
      <c r="I7" s="15"/>
      <c r="J7" s="10"/>
      <c r="K7" s="10"/>
      <c r="L7" s="10"/>
      <c r="M7" s="10"/>
      <c r="N7" s="18"/>
    </row>
    <row r="8" spans="1:14" ht="12.75">
      <c r="A8" s="20"/>
      <c r="B8" s="23"/>
      <c r="C8" s="23"/>
      <c r="D8" s="23"/>
      <c r="E8" s="13"/>
      <c r="F8" s="13"/>
      <c r="G8" s="29"/>
      <c r="H8" s="13"/>
      <c r="I8" s="15"/>
      <c r="J8" s="10"/>
      <c r="K8" s="10"/>
      <c r="L8" s="10"/>
      <c r="M8" s="10"/>
      <c r="N8" s="18"/>
    </row>
    <row r="9" spans="1:14" ht="12.75">
      <c r="A9" s="21"/>
      <c r="B9" s="24"/>
      <c r="C9" s="24"/>
      <c r="D9" s="24"/>
      <c r="E9" s="14"/>
      <c r="F9" s="14"/>
      <c r="G9" s="30"/>
      <c r="H9" s="14"/>
      <c r="I9" s="16"/>
      <c r="J9" s="11"/>
      <c r="K9" s="11"/>
      <c r="L9" s="11"/>
      <c r="M9" s="11"/>
      <c r="N9" s="18"/>
    </row>
    <row r="10" spans="1:14" ht="12.75">
      <c r="A10" s="2" t="s">
        <v>20</v>
      </c>
      <c r="B10" s="3"/>
      <c r="C10" s="3"/>
      <c r="D10" s="3">
        <v>-792031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18</v>
      </c>
      <c r="B11" s="3">
        <v>107160</v>
      </c>
      <c r="C11" s="3">
        <v>124970</v>
      </c>
      <c r="D11" s="3">
        <f>D10+B11-C11</f>
        <v>-809841</v>
      </c>
      <c r="E11" s="3">
        <v>17987.13</v>
      </c>
      <c r="F11" s="3">
        <v>7698.73</v>
      </c>
      <c r="G11" s="3">
        <v>0</v>
      </c>
      <c r="H11" s="3">
        <v>0</v>
      </c>
      <c r="I11" s="3">
        <f>5613.12+894.75+5079.06</f>
        <v>11586.93</v>
      </c>
      <c r="J11" s="3">
        <v>51711.85</v>
      </c>
      <c r="K11" s="3">
        <v>10951.3</v>
      </c>
      <c r="L11" s="3">
        <v>18818.21</v>
      </c>
      <c r="M11" s="3">
        <v>6215.7</v>
      </c>
      <c r="N11" s="3"/>
      <c r="O11">
        <f>E11+F11+G11+H11+I11+J11+K11+L11+M11</f>
        <v>124969.84999999999</v>
      </c>
    </row>
    <row r="12" spans="1:15" ht="12.75">
      <c r="A12" s="2" t="s">
        <v>17</v>
      </c>
      <c r="B12" s="3">
        <v>141204</v>
      </c>
      <c r="C12" s="3">
        <v>145929</v>
      </c>
      <c r="D12" s="3">
        <f>D11+B12-C12</f>
        <v>-814566</v>
      </c>
      <c r="E12" s="3">
        <v>19399.8</v>
      </c>
      <c r="F12" s="3">
        <v>7942.2</v>
      </c>
      <c r="G12" s="3">
        <v>0</v>
      </c>
      <c r="H12" s="3">
        <v>772.2</v>
      </c>
      <c r="I12" s="3">
        <f>9655.38+904.2+5291.08</f>
        <v>15850.66</v>
      </c>
      <c r="J12" s="3">
        <v>62637.64</v>
      </c>
      <c r="K12" s="3">
        <v>12025.63</v>
      </c>
      <c r="L12" s="3">
        <v>20169.79</v>
      </c>
      <c r="M12" s="3">
        <v>7130.94</v>
      </c>
      <c r="N12" s="3"/>
      <c r="O12">
        <f>E12+F12+G12+H12+I12+J12+K12+L12+M12</f>
        <v>145928.86000000002</v>
      </c>
    </row>
    <row r="13" spans="1:15" ht="12.75">
      <c r="A13" s="2" t="s">
        <v>21</v>
      </c>
      <c r="B13" s="3">
        <v>111808</v>
      </c>
      <c r="C13" s="3">
        <v>571202</v>
      </c>
      <c r="D13" s="3">
        <f>D12+B13-C13</f>
        <v>-1273960</v>
      </c>
      <c r="E13" s="3">
        <v>19399.8</v>
      </c>
      <c r="F13" s="3">
        <v>7942.2</v>
      </c>
      <c r="G13" s="3">
        <v>0</v>
      </c>
      <c r="H13" s="3">
        <v>772.2</v>
      </c>
      <c r="I13" s="3">
        <f>6343.8+904.2+5291.08</f>
        <v>12539.08</v>
      </c>
      <c r="J13" s="3">
        <v>466028.93</v>
      </c>
      <c r="K13" s="3">
        <v>12822.72</v>
      </c>
      <c r="L13" s="3">
        <v>21070.85</v>
      </c>
      <c r="M13" s="3">
        <v>30626.13</v>
      </c>
      <c r="N13" s="3"/>
      <c r="O13">
        <f>E13+F13+G13+H13+I13+J13+K13+L13+M13</f>
        <v>571201.9099999999</v>
      </c>
    </row>
    <row r="14" spans="1:15" ht="12.75">
      <c r="A14" s="2" t="s">
        <v>22</v>
      </c>
      <c r="B14" s="3">
        <v>109604</v>
      </c>
      <c r="C14" s="3">
        <v>153607</v>
      </c>
      <c r="D14" s="3">
        <f>D13+B14-C14</f>
        <v>-1317963</v>
      </c>
      <c r="E14" s="3">
        <v>21420.5</v>
      </c>
      <c r="F14" s="3">
        <v>7942.2</v>
      </c>
      <c r="G14" s="3">
        <v>0</v>
      </c>
      <c r="H14" s="3">
        <v>0</v>
      </c>
      <c r="I14" s="3">
        <f>3160.26+700.15+4091.04</f>
        <v>7951.450000000001</v>
      </c>
      <c r="J14" s="3">
        <v>77983.57</v>
      </c>
      <c r="K14" s="3">
        <v>10639.39</v>
      </c>
      <c r="L14" s="3">
        <v>19684.61</v>
      </c>
      <c r="M14" s="3">
        <v>7984.88</v>
      </c>
      <c r="N14" s="3"/>
      <c r="O14">
        <f>E14+F14+G14+H14+I14+J14+K14+L14+M14</f>
        <v>153606.6</v>
      </c>
    </row>
    <row r="15" spans="1:15" ht="12.75">
      <c r="A15" s="2" t="s">
        <v>23</v>
      </c>
      <c r="B15" s="3">
        <v>106055</v>
      </c>
      <c r="C15" s="3">
        <v>212225</v>
      </c>
      <c r="D15" s="3">
        <f>D14+B15-C15</f>
        <v>-1424133</v>
      </c>
      <c r="E15" s="3">
        <v>21420.5</v>
      </c>
      <c r="F15" s="3">
        <v>7942.2</v>
      </c>
      <c r="G15" s="3">
        <v>0</v>
      </c>
      <c r="H15" s="3">
        <v>772.2</v>
      </c>
      <c r="I15" s="3">
        <f>6474.24+700.15+4091.04</f>
        <v>11265.43</v>
      </c>
      <c r="J15" s="3">
        <v>129345.56</v>
      </c>
      <c r="K15" s="3">
        <v>11609.76</v>
      </c>
      <c r="L15" s="6">
        <v>18852.86</v>
      </c>
      <c r="M15" s="3">
        <v>11016.7</v>
      </c>
      <c r="N15" s="3"/>
      <c r="O15">
        <f>E15+F15+G15+H15+I15+J15+K15+L15+M15</f>
        <v>212225.21000000002</v>
      </c>
    </row>
    <row r="16" spans="1:15" ht="27" customHeight="1">
      <c r="A16" s="8" t="s">
        <v>16</v>
      </c>
      <c r="B16" s="3">
        <v>110392</v>
      </c>
      <c r="C16" s="6">
        <v>151940</v>
      </c>
      <c r="D16" s="3">
        <f>D15+B16-C16</f>
        <v>-1465681</v>
      </c>
      <c r="E16" s="3">
        <v>18488.4</v>
      </c>
      <c r="F16" s="3">
        <v>7942.2</v>
      </c>
      <c r="G16" s="3">
        <v>3846.82</v>
      </c>
      <c r="H16" s="6">
        <v>772.2</v>
      </c>
      <c r="I16" s="3">
        <f>6797.76+904.2+5291.08</f>
        <v>12993.04</v>
      </c>
      <c r="J16" s="6">
        <v>60009.89</v>
      </c>
      <c r="K16" s="6">
        <v>10570.08</v>
      </c>
      <c r="L16" s="6">
        <v>21867.94</v>
      </c>
      <c r="M16" s="6">
        <v>7617.13</v>
      </c>
      <c r="N16" s="3">
        <v>7832.26</v>
      </c>
      <c r="O16">
        <f>E16+F16+G16+H16+I16+J16+K16+L16+M16+N16</f>
        <v>151939.96000000002</v>
      </c>
    </row>
    <row r="17" spans="1:15" ht="12.75">
      <c r="A17" s="5" t="s">
        <v>10</v>
      </c>
      <c r="B17" s="5">
        <f>SUM(B11:B16)</f>
        <v>686223</v>
      </c>
      <c r="C17" s="5">
        <f>SUM(C11:C16)</f>
        <v>1359873</v>
      </c>
      <c r="D17" s="5"/>
      <c r="E17" s="5">
        <f>SUM(E11:E16)</f>
        <v>118116.13</v>
      </c>
      <c r="F17" s="5">
        <f>SUM(F11:F16)</f>
        <v>47409.729999999996</v>
      </c>
      <c r="G17" s="5">
        <f>SUM(G11:G16)</f>
        <v>3846.82</v>
      </c>
      <c r="H17" s="5">
        <f>SUM(H11:H16)</f>
        <v>3088.8</v>
      </c>
      <c r="I17" s="5">
        <f>SUM(I11:I16)</f>
        <v>72186.59</v>
      </c>
      <c r="J17" s="5">
        <f>SUM(J11:J16)</f>
        <v>847717.4400000001</v>
      </c>
      <c r="K17" s="5">
        <f>SUM(K11:K16)</f>
        <v>68618.88</v>
      </c>
      <c r="L17" s="5">
        <f>SUM(L11:L16)</f>
        <v>120464.26</v>
      </c>
      <c r="M17" s="5">
        <f>SUM(M11:M16)</f>
        <v>70591.48000000001</v>
      </c>
      <c r="N17" s="3">
        <f>N16</f>
        <v>7832.26</v>
      </c>
      <c r="O17">
        <f>E17+F17+G17+H17+I17+J17+K17+L17+M17+N17</f>
        <v>1359872.3900000001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L6:L9"/>
    <mergeCell ref="M6:M9"/>
    <mergeCell ref="H7:H9"/>
    <mergeCell ref="I6:I9"/>
    <mergeCell ref="J6:J9"/>
    <mergeCell ref="N6:N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2021-03-28T07:41:31Z</cp:lastPrinted>
  <dcterms:created xsi:type="dcterms:W3CDTF">2012-09-02T06:37:17Z</dcterms:created>
  <dcterms:modified xsi:type="dcterms:W3CDTF">2024-02-28T08:51:14Z</dcterms:modified>
  <cp:category/>
  <cp:version/>
  <cp:contentType/>
  <cp:contentStatus/>
</cp:coreProperties>
</file>