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<sst xmlns="http://schemas.openxmlformats.org/spreadsheetml/2006/main" count="160" uniqueCount="137">
  <si>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</si>
  <si>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</si>
  <si>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</si>
  <si>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</si>
  <si>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</si>
  <si>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</si>
  <si>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</si>
  <si>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</si>
  <si>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</si>
  <si>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</si>
  <si>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</si>
  <si>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</si>
  <si>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</si>
  <si>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</si>
  <si>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</si>
  <si>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</si>
  <si>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</si>
  <si>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</si>
  <si>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</si>
  <si>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</si>
  <si>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</si>
  <si>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</si>
  <si>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</si>
  <si>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</si>
  <si>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</si>
  <si>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</si>
  <si>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</si>
  <si>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</si>
  <si>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</si>
  <si>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</si>
  <si>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</si>
  <si>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</si>
  <si>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</si>
  <si>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</si>
  <si>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</si>
  <si>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</si>
  <si>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</si>
  <si>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</si>
  <si>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</si>
  <si>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</si>
  <si>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</si>
  <si>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</si>
  <si>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</si>
  <si>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</si>
  <si>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</si>
  <si>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</si>
  <si>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</si>
  <si>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</si>
  <si>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</si>
  <si>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</si>
  <si>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</si>
  <si>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</si>
  <si>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</si>
  <si>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</si>
  <si>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</si>
  <si>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</si>
  <si>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</si>
  <si>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</si>
  <si>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</si>
  <si>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</si>
  <si>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</si>
  <si>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</si>
  <si>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</si>
  <si>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</si>
  <si>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</si>
  <si>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</si>
  <si>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</si>
  <si>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</si>
  <si>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</si>
  <si>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</si>
  <si>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</si>
  <si>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</si>
  <si>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</si>
  <si>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</si>
  <si>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</si>
  <si>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</si>
  <si>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</si>
  <si>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</si>
  <si>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</si>
  <si>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</si>
  <si>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</si>
  <si>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</si>
  <si>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</si>
  <si>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</si>
  <si>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</si>
  <si>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</si>
  <si>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</si>
  <si>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</si>
  <si>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</si>
  <si>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</si>
  <si>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</si>
  <si>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</si>
  <si>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</si>
  <si>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</si>
  <si>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</si>
  <si>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</si>
  <si>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</si>
  <si>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</si>
  <si>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</si>
  <si>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</si>
  <si>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</si>
  <si>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</si>
  <si>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</si>
  <si>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</si>
  <si>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</si>
  <si>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</si>
  <si>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</si>
  <si>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</si>
  <si>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</si>
  <si>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</si>
  <si>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</si>
  <si>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</si>
  <si>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</si>
  <si>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</si>
  <si>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</si>
  <si>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</si>
  <si>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</si>
  <si>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</si>
  <si>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</si>
  <si>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</si>
  <si>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</si>
  <si>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</si>
  <si>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</si>
  <si>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</si>
  <si>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</si>
  <si>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</si>
  <si>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</si>
  <si>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</si>
  <si>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</si>
  <si>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</si>
  <si>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</si>
  <si>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</si>
  <si>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(Видикон)</t>
  </si>
  <si>
    <t>августа</t>
  </si>
  <si>
    <t>за   июль-август  2023 г.</t>
  </si>
  <si>
    <t>01.07.2023г.</t>
  </si>
  <si>
    <t>ост.на 01.09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</si>
</sst>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E1" s="60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2.49</v>
      </c>
      <c r="M6" s="46">
        <f>L6*524.58*1.302</f>
        <v>1700.6778684000003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1912.4088480000003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6.87</v>
      </c>
      <c r="M20" s="33">
        <f>SUM(M6:M19)</f>
        <v>4692.231709200001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L24*524.58*1.302</f>
        <v>0</v>
      </c>
    </row>
    <row r="25" spans="1:13" ht="12.75">
      <c r="A25" t="s">
        <v>107</v>
      </c>
      <c r="J25" s="20">
        <v>2</v>
      </c>
      <c r="K25" s="20"/>
      <c r="L25" s="46"/>
      <c r="M25" s="32">
        <f aca="true" t="shared" si="1" ref="M25:M38">L25*524.58*1.302</f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64757.66</v>
      </c>
      <c r="K40" s="1" t="s">
        <v>61</v>
      </c>
    </row>
    <row r="41" spans="1:13" ht="12.75">
      <c r="A41" t="s">
        <v>7</v>
      </c>
      <c r="F41" s="5">
        <v>60193.72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0.9295227776914731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114.13</f>
        <v>114.13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60307.85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(6397+6755)*1.302</f>
        <v>17123.904000000002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(1500+1700)*1.302</f>
        <v>4166.400000000001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21290.304000000004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1958853</v>
      </c>
      <c r="D58">
        <v>222433.7</v>
      </c>
      <c r="E58">
        <v>2003.5</v>
      </c>
      <c r="F58" s="34">
        <f>C58/D58*E58</f>
        <v>17643.73827122419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4692.231709200001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1.2</v>
      </c>
      <c r="E65" t="s">
        <v>14</v>
      </c>
      <c r="F65" s="11">
        <f>B65*D65</f>
        <v>2404.2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24740.16998042419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0.49</v>
      </c>
      <c r="E70" t="s">
        <v>14</v>
      </c>
      <c r="F70" s="11">
        <f>B70*D70</f>
        <v>981.715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2.58</v>
      </c>
      <c r="E73" t="s">
        <v>14</v>
      </c>
      <c r="F73" s="11">
        <f>B73*D73</f>
        <v>5169.03</v>
      </c>
    </row>
    <row r="74" spans="1:6" ht="12.75">
      <c r="A74" s="4" t="s">
        <v>29</v>
      </c>
      <c r="F74" s="31">
        <f>F70+F73</f>
        <v>6150.745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5.68</v>
      </c>
      <c r="E77" t="s">
        <v>14</v>
      </c>
      <c r="F77" s="11">
        <f>B77*D77</f>
        <v>11379.88</v>
      </c>
    </row>
    <row r="78" spans="1:6" ht="12.75">
      <c r="A78" s="4" t="s">
        <v>31</v>
      </c>
      <c r="F78" s="31">
        <f>SUM(F77)</f>
        <v>11379.88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63561.0989804242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3686.543740864603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f>1035.96+1035.96</f>
        <v>2071.92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f>128.7+70.53</f>
        <v>199.23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763.66+409.1</f>
        <v>1172.76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70691.5527212888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136</v>
      </c>
    </row>
    <row r="87" spans="1:6" ht="12.75">
      <c r="A87" s="13"/>
      <c r="B87" s="38">
        <v>45108</v>
      </c>
      <c r="C87" s="39">
        <v>-1174967</v>
      </c>
      <c r="D87" s="42">
        <f>F44</f>
        <v>60307.85</v>
      </c>
      <c r="E87" s="42">
        <f>F85</f>
        <v>70691.5527212888</v>
      </c>
      <c r="F87" s="43">
        <f>C87+D87-E87</f>
        <v>-1185350.7027212887</v>
      </c>
    </row>
    <row r="89" spans="1:6" ht="13.5" thickBot="1">
      <c r="A89" t="s">
        <v>112</v>
      </c>
      <c r="C89" s="49" t="s">
        <v>135</v>
      </c>
      <c r="D89" s="8" t="s">
        <v>113</v>
      </c>
      <c r="E89" s="49">
        <v>45169</v>
      </c>
      <c r="F89" t="s">
        <v>114</v>
      </c>
    </row>
    <row r="90" spans="1:7" ht="13.5" thickBot="1">
      <c r="A90" t="s">
        <v>115</v>
      </c>
      <c r="F90" s="50">
        <f>E87</f>
        <v>70691.5527212888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2023-06-18T05:54:59Z</cp:lastPrinted>
  <dcterms:created xsi:type="dcterms:W3CDTF">2008-08-18T07:30:19Z</dcterms:created>
  <dcterms:modified xsi:type="dcterms:W3CDTF">2023-10-17T13:34:44Z</dcterms:modified>
  <cp:category/>
  <cp:version/>
  <cp:contentType/>
  <cp:contentStatus/>
</cp:coreProperties>
</file>