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96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<sst xmlns="http://schemas.openxmlformats.org/spreadsheetml/2006/main" count="24" uniqueCount="24">
  <si>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Доходы</t>
  </si>
  <si>
    <t>Расходы</t>
  </si>
  <si>
    <t>Остаток</t>
  </si>
  <si>
    <t>дворник</t>
  </si>
  <si>
    <t>уб.л/кл</t>
  </si>
  <si>
    <t>Дератизация</t>
  </si>
  <si>
    <t>Текущий ремонт</t>
  </si>
  <si>
    <t>Благ-во и сан.очистка</t>
  </si>
  <si>
    <t>Общепр-е расходы</t>
  </si>
  <si>
    <t>Общех-е расходы</t>
  </si>
  <si>
    <t>Итого:</t>
  </si>
  <si>
    <t>прочие</t>
  </si>
  <si>
    <t>Период</t>
  </si>
  <si>
    <t>Плановые накопления</t>
  </si>
  <si>
    <t>расходы на ОДН</t>
  </si>
  <si>
    <t>Налоги</t>
  </si>
  <si>
    <t>ноябрь-декабрь</t>
  </si>
  <si>
    <t>март-апрель</t>
  </si>
  <si>
    <t>январь-февраль</t>
  </si>
  <si>
    <t>Сводная ведомость доходов и расходов за 2023  год по ул. Забайкальская д.13</t>
  </si>
  <si>
    <t>на 01.01.23</t>
  </si>
  <si>
    <t>май-июнь</t>
  </si>
  <si>
    <t>июль-август</t>
  </si>
  <si>
    <t>сентябрь-октябрь</t>
  </si>
</sst>
</file>

<file path=xl/styles.xml><?xml version="1.0" encoding="utf-8"?>
<styleSheet xmlns="http://schemas.openxmlformats.org/spreadsheetml/2006/main">
  <numFmts count="2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42">
    <font>
      <sz val="10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6" fillId="0" borderId="10" xfId="0" applyFont="1" applyBorder="1" applyAlignment="1">
      <alignment horizontal="center"/>
    </xf>
    <xf numFmtId="180" fontId="6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>
      <alignment vertical="center"/>
    </xf>
    <xf numFmtId="0" fontId="0" fillId="0" borderId="10" xfId="0" applyBorder="1" applyAlignment="1">
      <alignment horizont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7"/>
  <sheetViews>
    <sheetView tabSelected="1" zoomScalePageLayoutView="0" workbookViewId="0" topLeftCell="A1">
      <selection activeCell="O16" sqref="O16"/>
    </sheetView>
  </sheetViews>
  <sheetFormatPr defaultColWidth="9.00390625" defaultRowHeight="12.75"/>
  <cols>
    <col min="1" max="1" width="15.00390625" style="0" customWidth="1"/>
    <col min="3" max="3" width="9.00390625" style="0" customWidth="1"/>
    <col min="4" max="4" width="10.375" style="0" customWidth="1"/>
    <col min="7" max="7" width="7.75390625" style="0" customWidth="1"/>
    <col min="8" max="8" width="10.25390625" style="0" customWidth="1"/>
    <col min="9" max="9" width="10.625" style="0" customWidth="1"/>
  </cols>
  <sheetData>
    <row r="2" spans="3:10" ht="12.75">
      <c r="C2" s="1"/>
      <c r="D2" s="1" t="s">
        <v>19</v>
      </c>
      <c r="E2" s="1"/>
      <c r="F2" s="1"/>
      <c r="G2" s="1"/>
      <c r="H2" s="1"/>
      <c r="I2" s="1"/>
      <c r="J2" s="1"/>
    </row>
    <row r="3" spans="3:10" ht="12.75">
      <c r="C3" s="1"/>
      <c r="D3" s="1"/>
      <c r="E3" s="1"/>
      <c r="F3" s="1"/>
      <c r="G3" s="1"/>
      <c r="H3" s="1"/>
      <c r="I3" s="1"/>
      <c r="J3" s="1"/>
    </row>
    <row r="6" spans="1:14" ht="12.75">
      <c r="A6" s="19" t="s">
        <v>12</v>
      </c>
      <c r="B6" s="22" t="s">
        <v>0</v>
      </c>
      <c r="C6" s="22" t="s">
        <v>1</v>
      </c>
      <c r="D6" s="22" t="s">
        <v>2</v>
      </c>
      <c r="E6" s="25" t="s">
        <v>7</v>
      </c>
      <c r="F6" s="26"/>
      <c r="G6" s="27"/>
      <c r="H6" s="7"/>
      <c r="I6" s="9" t="s">
        <v>14</v>
      </c>
      <c r="J6" s="9" t="s">
        <v>6</v>
      </c>
      <c r="K6" s="9" t="s">
        <v>8</v>
      </c>
      <c r="L6" s="9" t="s">
        <v>9</v>
      </c>
      <c r="M6" s="9" t="s">
        <v>13</v>
      </c>
      <c r="N6" s="17" t="s">
        <v>15</v>
      </c>
    </row>
    <row r="7" spans="1:14" ht="12.75" customHeight="1">
      <c r="A7" s="20"/>
      <c r="B7" s="23"/>
      <c r="C7" s="23"/>
      <c r="D7" s="23"/>
      <c r="E7" s="12" t="s">
        <v>3</v>
      </c>
      <c r="F7" s="12" t="s">
        <v>4</v>
      </c>
      <c r="G7" s="28" t="s">
        <v>11</v>
      </c>
      <c r="H7" s="12" t="s">
        <v>5</v>
      </c>
      <c r="I7" s="15"/>
      <c r="J7" s="10"/>
      <c r="K7" s="10"/>
      <c r="L7" s="10"/>
      <c r="M7" s="10"/>
      <c r="N7" s="18"/>
    </row>
    <row r="8" spans="1:14" ht="12.75">
      <c r="A8" s="20"/>
      <c r="B8" s="23"/>
      <c r="C8" s="23"/>
      <c r="D8" s="23"/>
      <c r="E8" s="13"/>
      <c r="F8" s="13"/>
      <c r="G8" s="29"/>
      <c r="H8" s="13"/>
      <c r="I8" s="15"/>
      <c r="J8" s="10"/>
      <c r="K8" s="10"/>
      <c r="L8" s="10"/>
      <c r="M8" s="10"/>
      <c r="N8" s="18"/>
    </row>
    <row r="9" spans="1:14" ht="12.75">
      <c r="A9" s="21"/>
      <c r="B9" s="24"/>
      <c r="C9" s="24"/>
      <c r="D9" s="24"/>
      <c r="E9" s="14"/>
      <c r="F9" s="14"/>
      <c r="G9" s="30"/>
      <c r="H9" s="14"/>
      <c r="I9" s="16"/>
      <c r="J9" s="11"/>
      <c r="K9" s="11"/>
      <c r="L9" s="11"/>
      <c r="M9" s="11"/>
      <c r="N9" s="18"/>
    </row>
    <row r="10" spans="1:14" ht="12.75">
      <c r="A10" s="2" t="s">
        <v>20</v>
      </c>
      <c r="B10" s="3"/>
      <c r="C10" s="3"/>
      <c r="D10" s="3">
        <v>-985842</v>
      </c>
      <c r="E10" s="3"/>
      <c r="F10" s="4"/>
      <c r="G10" s="3"/>
      <c r="H10" s="3"/>
      <c r="I10" s="3"/>
      <c r="J10" s="3"/>
      <c r="K10" s="3"/>
      <c r="L10" s="3"/>
      <c r="M10" s="3"/>
      <c r="N10" s="3"/>
    </row>
    <row r="11" spans="1:15" ht="12.75">
      <c r="A11" s="2" t="s">
        <v>18</v>
      </c>
      <c r="B11" s="3">
        <v>65612</v>
      </c>
      <c r="C11" s="3">
        <v>177499</v>
      </c>
      <c r="D11" s="3">
        <f>D10+B11-C11</f>
        <v>-1097729</v>
      </c>
      <c r="E11" s="3">
        <v>13641.05</v>
      </c>
      <c r="F11" s="3">
        <v>9081.45</v>
      </c>
      <c r="G11" s="3">
        <v>0</v>
      </c>
      <c r="H11" s="3">
        <v>0</v>
      </c>
      <c r="I11" s="3">
        <f>1986.48+254.71+1466.12</f>
        <v>3707.31</v>
      </c>
      <c r="J11" s="3">
        <v>124331.56</v>
      </c>
      <c r="K11" s="3">
        <v>6331.06</v>
      </c>
      <c r="L11" s="3">
        <v>10879.01</v>
      </c>
      <c r="M11" s="3">
        <v>9527.32</v>
      </c>
      <c r="N11" s="3"/>
      <c r="O11">
        <f>E11+F11+G11+H11+I11+J11+K11+L11+M11</f>
        <v>177498.76</v>
      </c>
    </row>
    <row r="12" spans="1:15" ht="12.75">
      <c r="A12" s="2" t="s">
        <v>17</v>
      </c>
      <c r="B12" s="3">
        <v>63040</v>
      </c>
      <c r="C12" s="3">
        <v>78243</v>
      </c>
      <c r="D12" s="3">
        <f>D11+B12-C12</f>
        <v>-1112932</v>
      </c>
      <c r="E12" s="3">
        <v>15363.6</v>
      </c>
      <c r="F12" s="3">
        <v>4426.8</v>
      </c>
      <c r="G12" s="3">
        <v>0</v>
      </c>
      <c r="H12" s="3">
        <v>421.38</v>
      </c>
      <c r="I12" s="3">
        <f>2071.92+257.4+1527.32</f>
        <v>3856.6400000000003</v>
      </c>
      <c r="J12" s="3">
        <v>31483.92</v>
      </c>
      <c r="K12" s="3">
        <v>6952.15</v>
      </c>
      <c r="L12" s="3">
        <v>11660.37</v>
      </c>
      <c r="M12" s="3">
        <v>4077.88</v>
      </c>
      <c r="N12" s="3"/>
      <c r="O12">
        <f>E12+F12+G12+H12+I12+J12+K12+L12+M12</f>
        <v>78242.74</v>
      </c>
    </row>
    <row r="13" spans="1:15" ht="12.75">
      <c r="A13" s="2" t="s">
        <v>21</v>
      </c>
      <c r="B13" s="3">
        <v>63491</v>
      </c>
      <c r="C13" s="3">
        <v>125527</v>
      </c>
      <c r="D13" s="3">
        <f>D12+B13-C13</f>
        <v>-1174968</v>
      </c>
      <c r="E13" s="3">
        <v>15363.6</v>
      </c>
      <c r="F13" s="3">
        <v>4426.8</v>
      </c>
      <c r="G13" s="3">
        <v>0</v>
      </c>
      <c r="H13" s="3">
        <v>421.38</v>
      </c>
      <c r="I13" s="3">
        <f>2071.92+257.4+1527.32</f>
        <v>3856.6400000000003</v>
      </c>
      <c r="J13" s="3">
        <v>75193.95</v>
      </c>
      <c r="K13" s="3">
        <v>7412.95</v>
      </c>
      <c r="L13" s="3">
        <v>12181.28</v>
      </c>
      <c r="M13" s="3">
        <v>6670</v>
      </c>
      <c r="N13" s="3"/>
      <c r="O13">
        <f>E13+F13+G13+H13+I13+J13+K13+L13+M13</f>
        <v>125526.59999999999</v>
      </c>
    </row>
    <row r="14" spans="1:15" ht="12.75">
      <c r="A14" s="2" t="s">
        <v>22</v>
      </c>
      <c r="B14" s="3">
        <v>60308</v>
      </c>
      <c r="C14" s="3">
        <v>70692</v>
      </c>
      <c r="D14" s="3">
        <f>D13+B14-C14</f>
        <v>-1185352</v>
      </c>
      <c r="E14" s="3">
        <v>17123.9</v>
      </c>
      <c r="F14" s="3">
        <v>4166.4</v>
      </c>
      <c r="G14" s="3">
        <v>0</v>
      </c>
      <c r="H14" s="3">
        <v>0</v>
      </c>
      <c r="I14" s="3">
        <f>2071.92+199.23+1172.76</f>
        <v>3443.91</v>
      </c>
      <c r="J14" s="3">
        <v>24740.17</v>
      </c>
      <c r="K14" s="3">
        <v>6150.75</v>
      </c>
      <c r="L14" s="3">
        <v>11379.88</v>
      </c>
      <c r="M14" s="3">
        <v>3686.54</v>
      </c>
      <c r="N14" s="3"/>
      <c r="O14">
        <f>E14+F14+G14+H14+I14+J14+K14+L14+M14</f>
        <v>70691.55</v>
      </c>
    </row>
    <row r="15" spans="1:15" ht="12.75">
      <c r="A15" s="2" t="s">
        <v>23</v>
      </c>
      <c r="B15" s="3">
        <v>56184</v>
      </c>
      <c r="C15" s="3">
        <v>78046</v>
      </c>
      <c r="D15" s="3">
        <f>D14+B15-C15</f>
        <v>-1207214</v>
      </c>
      <c r="E15" s="3">
        <v>17123.9</v>
      </c>
      <c r="F15" s="3">
        <v>4166.4</v>
      </c>
      <c r="G15" s="3">
        <v>0</v>
      </c>
      <c r="H15" s="3">
        <v>421.38</v>
      </c>
      <c r="I15" s="3">
        <f>1213.96+199.23+1172.76</f>
        <v>2585.95</v>
      </c>
      <c r="J15" s="3">
        <v>32001.24</v>
      </c>
      <c r="K15" s="3">
        <v>6711.73</v>
      </c>
      <c r="L15" s="6">
        <v>10899.04</v>
      </c>
      <c r="M15" s="3">
        <v>4136.77</v>
      </c>
      <c r="N15" s="3"/>
      <c r="O15">
        <f>E15+F15+G15+H15+I15+J15+K15+L15+M15</f>
        <v>78046.41000000002</v>
      </c>
    </row>
    <row r="16" spans="1:15" ht="26.25" customHeight="1">
      <c r="A16" s="8" t="s">
        <v>16</v>
      </c>
      <c r="B16" s="3">
        <v>63085</v>
      </c>
      <c r="C16" s="6">
        <v>80197</v>
      </c>
      <c r="D16" s="3">
        <f>D15+B16-C16</f>
        <v>-1224326</v>
      </c>
      <c r="E16" s="3">
        <v>14061.6</v>
      </c>
      <c r="F16" s="3">
        <v>4426.8</v>
      </c>
      <c r="G16" s="3">
        <v>2223.89</v>
      </c>
      <c r="H16" s="6">
        <v>421.38</v>
      </c>
      <c r="I16" s="3">
        <f>2071.92+257.4+1527.32</f>
        <v>3856.6400000000003</v>
      </c>
      <c r="J16" s="6">
        <v>27741.3</v>
      </c>
      <c r="K16" s="6">
        <v>6110.68</v>
      </c>
      <c r="L16" s="6">
        <v>12642.09</v>
      </c>
      <c r="M16" s="6">
        <v>4185.03</v>
      </c>
      <c r="N16" s="3">
        <v>4527.91</v>
      </c>
      <c r="O16">
        <f>E16+F16+G16+H16+I16+J16+K16+L16+M16+N16</f>
        <v>80197.32</v>
      </c>
    </row>
    <row r="17" spans="1:15" ht="12.75">
      <c r="A17" s="5" t="s">
        <v>10</v>
      </c>
      <c r="B17" s="5">
        <f>SUM(B11:B16)</f>
        <v>371720</v>
      </c>
      <c r="C17" s="5">
        <f>SUM(C11:C16)</f>
        <v>610204</v>
      </c>
      <c r="D17" s="5"/>
      <c r="E17" s="5">
        <f>SUM(E11:E16)</f>
        <v>92677.65000000001</v>
      </c>
      <c r="F17" s="5">
        <f>SUM(F11:F16)</f>
        <v>30694.649999999998</v>
      </c>
      <c r="G17" s="5">
        <f>SUM(G11:G16)</f>
        <v>2223.89</v>
      </c>
      <c r="H17" s="5">
        <f>SUM(H11:H16)</f>
        <v>1685.52</v>
      </c>
      <c r="I17" s="5">
        <f>SUM(I11:I16)</f>
        <v>21307.09</v>
      </c>
      <c r="J17" s="5">
        <f>SUM(J11:J16)</f>
        <v>315492.13999999996</v>
      </c>
      <c r="K17" s="5">
        <f>SUM(K11:K16)</f>
        <v>39669.32</v>
      </c>
      <c r="L17" s="5">
        <f>SUM(L11:L16)</f>
        <v>69641.67</v>
      </c>
      <c r="M17" s="5">
        <f>SUM(M11:M16)</f>
        <v>32283.54</v>
      </c>
      <c r="N17" s="3">
        <f>N16</f>
        <v>4527.91</v>
      </c>
      <c r="O17">
        <f>E17+F17+G17+H17+I17+J17+K17+L17+M17+N17</f>
        <v>610203.38</v>
      </c>
    </row>
  </sheetData>
  <sheetProtection/>
  <mergeCells count="15">
    <mergeCell ref="A6:A9"/>
    <mergeCell ref="B6:B9"/>
    <mergeCell ref="C6:C9"/>
    <mergeCell ref="K6:K9"/>
    <mergeCell ref="D6:D9"/>
    <mergeCell ref="E6:G6"/>
    <mergeCell ref="E7:E9"/>
    <mergeCell ref="F7:F9"/>
    <mergeCell ref="G7:G9"/>
    <mergeCell ref="L6:L9"/>
    <mergeCell ref="M6:M9"/>
    <mergeCell ref="H7:H9"/>
    <mergeCell ref="I6:I9"/>
    <mergeCell ref="J6:J9"/>
    <mergeCell ref="N6:N9"/>
  </mergeCells>
  <printOptions/>
  <pageMargins left="0.1968503937007874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Ольга</cp:lastModifiedBy>
  <cp:lastPrinted>2021-03-28T07:41:00Z</cp:lastPrinted>
  <dcterms:created xsi:type="dcterms:W3CDTF">2012-09-02T06:37:17Z</dcterms:created>
  <dcterms:modified xsi:type="dcterms:W3CDTF">2024-02-28T08:35:39Z</dcterms:modified>
  <cp:category/>
  <cp:version/>
  <cp:contentType/>
  <cp:contentStatus/>
</cp:coreProperties>
</file>