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<sst xmlns="http://schemas.openxmlformats.org/spreadsheetml/2006/main" count="160" uniqueCount="137">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</sst>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F82" sqref="F8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39">
        <v>1</v>
      </c>
      <c r="E2" s="59">
        <v>2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28</v>
      </c>
      <c r="F5" s="39" t="s">
        <v>132</v>
      </c>
      <c r="G5" s="39" t="s">
        <v>133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7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1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/>
      <c r="L24" s="22"/>
      <c r="M24" s="47">
        <f aca="true" t="shared" si="1" ref="M24:M33">L24*524.58*1.302</f>
        <v>0</v>
      </c>
    </row>
    <row r="25" spans="1:13" ht="12.75">
      <c r="A25" t="s">
        <v>107</v>
      </c>
      <c r="J25" s="22">
        <v>2</v>
      </c>
      <c r="K25" s="40"/>
      <c r="L25" s="22"/>
      <c r="M25" s="47">
        <f t="shared" si="1"/>
        <v>0</v>
      </c>
    </row>
    <row r="26" spans="1:13" ht="12.75">
      <c r="A26" t="s">
        <v>108</v>
      </c>
      <c r="J26" s="22">
        <v>3</v>
      </c>
      <c r="K26" s="40"/>
      <c r="L26" s="22"/>
      <c r="M26" s="47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/>
      <c r="L38" s="22"/>
      <c r="M38" s="22"/>
    </row>
    <row r="39" spans="10:13" ht="12.75">
      <c r="J39" s="22">
        <v>2</v>
      </c>
      <c r="K39" s="40"/>
      <c r="L39" s="22"/>
      <c r="M39" s="22"/>
    </row>
    <row r="40" spans="1:13" ht="12.75">
      <c r="A40" s="2" t="s">
        <v>6</v>
      </c>
      <c r="F40" s="10">
        <v>12429.84</v>
      </c>
      <c r="J40" s="22">
        <v>3</v>
      </c>
      <c r="K40" s="40"/>
      <c r="L40" s="22"/>
      <c r="M40" s="22"/>
    </row>
    <row r="41" spans="1:13" ht="12.75">
      <c r="A41" t="s">
        <v>7</v>
      </c>
      <c r="F41" s="5">
        <v>9304.35</v>
      </c>
      <c r="J41" s="22">
        <v>4</v>
      </c>
      <c r="K41" s="40"/>
      <c r="L41" s="22"/>
      <c r="M41" s="22"/>
    </row>
    <row r="42" spans="2:13" ht="12.75">
      <c r="B42" t="s">
        <v>8</v>
      </c>
      <c r="F42" s="8">
        <f>F41/F40</f>
        <v>0.7485494584001081</v>
      </c>
      <c r="J42" s="22">
        <v>5</v>
      </c>
      <c r="K42" s="40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0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9304.35</v>
      </c>
      <c r="J44" s="22">
        <v>7</v>
      </c>
      <c r="K44" s="40"/>
      <c r="L44" s="22"/>
      <c r="M44" s="22"/>
    </row>
    <row r="45" spans="10:13" ht="12.75">
      <c r="J45" s="22">
        <v>8</v>
      </c>
      <c r="K45" s="40"/>
      <c r="L45" s="22"/>
      <c r="M45" s="22"/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0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1885089</v>
      </c>
      <c r="D58">
        <v>222535.4</v>
      </c>
      <c r="E58">
        <v>393.9</v>
      </c>
      <c r="F58" s="32">
        <f>C58/D58*E58</f>
        <v>3336.712078617604</v>
      </c>
    </row>
    <row r="59" spans="1:6" ht="12.75">
      <c r="A59" t="s">
        <v>21</v>
      </c>
      <c r="F59" s="32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0.52</v>
      </c>
      <c r="E65" t="s">
        <v>15</v>
      </c>
      <c r="F65" s="10">
        <f>B65*D65</f>
        <v>204.828</v>
      </c>
    </row>
    <row r="66" spans="1:6" ht="12.75">
      <c r="A66" s="53" t="s">
        <v>76</v>
      </c>
      <c r="B66" s="53"/>
      <c r="C66" s="53"/>
      <c r="D66" s="54"/>
      <c r="E66" s="53"/>
      <c r="F66" s="54">
        <v>0</v>
      </c>
    </row>
    <row r="67" spans="1:6" ht="12.75">
      <c r="A67" s="53" t="s">
        <v>85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26</v>
      </c>
      <c r="B68" s="9"/>
      <c r="C68" s="9"/>
      <c r="F68" s="30">
        <f>SUM(F58:F67)</f>
        <v>3541.540078617604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2.67</v>
      </c>
      <c r="E73" t="s">
        <v>15</v>
      </c>
      <c r="F73" s="10">
        <f>B73*D73</f>
        <v>1051.713</v>
      </c>
    </row>
    <row r="74" spans="1:6" ht="12.75">
      <c r="A74" s="4" t="s">
        <v>30</v>
      </c>
      <c r="F74" s="30">
        <f>F70+F73</f>
        <v>1244.724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5.43</v>
      </c>
      <c r="E77" t="s">
        <v>15</v>
      </c>
      <c r="F77" s="10">
        <f>B77*D77</f>
        <v>2138.877</v>
      </c>
    </row>
    <row r="78" spans="1:6" ht="12.75">
      <c r="A78" s="4" t="s">
        <v>33</v>
      </c>
      <c r="F78" s="30">
        <f>SUM(F77)</f>
        <v>2138.877</v>
      </c>
    </row>
    <row r="79" spans="1:6" ht="12.75">
      <c r="A79" s="57" t="s">
        <v>79</v>
      </c>
      <c r="B79" s="53"/>
      <c r="C79" s="53"/>
      <c r="D79" s="56">
        <v>0</v>
      </c>
      <c r="E79" s="53"/>
      <c r="F79" s="58">
        <f>D79*E33</f>
        <v>0</v>
      </c>
    </row>
    <row r="80" spans="1:6" ht="12.75">
      <c r="A80" s="1" t="s">
        <v>34</v>
      </c>
      <c r="B80" s="1"/>
      <c r="F80" s="30">
        <f>F52+F56+F68+F74+F78+F79</f>
        <v>9918.781078617605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575.2893025598211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186.9+203.7</f>
        <v>390.6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5">
      <c r="A85" s="11" t="s">
        <v>36</v>
      </c>
      <c r="B85" s="11"/>
      <c r="C85" s="44"/>
      <c r="D85" s="11"/>
      <c r="E85" s="11"/>
      <c r="F85" s="42">
        <f>F80+F81+F82+F83+F84</f>
        <v>11216.570381177426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44927</v>
      </c>
      <c r="C87" s="37">
        <v>-210659</v>
      </c>
      <c r="D87" s="43">
        <f>F44</f>
        <v>9304.35</v>
      </c>
      <c r="E87" s="45">
        <f>F85</f>
        <v>11216.570381177426</v>
      </c>
      <c r="F87" s="46">
        <f>C87+D87-E87</f>
        <v>-212571.2203811774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44985</v>
      </c>
      <c r="F89" t="s">
        <v>114</v>
      </c>
    </row>
    <row r="90" spans="1:7" ht="13.5" thickBot="1">
      <c r="A90" t="s">
        <v>115</v>
      </c>
      <c r="F90" s="46">
        <f>E87</f>
        <v>11216.570381177426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2023-01-12T16:55:58Z</cp:lastPrinted>
  <dcterms:created xsi:type="dcterms:W3CDTF">2008-08-18T07:30:19Z</dcterms:created>
  <dcterms:modified xsi:type="dcterms:W3CDTF">2023-05-05T06:54:04Z</dcterms:modified>
  <cp:category/>
  <cp:version/>
  <cp:contentType/>
  <cp:contentStatus/>
</cp:coreProperties>
</file>