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<sst xmlns="http://schemas.openxmlformats.org/spreadsheetml/2006/main" count="24" uniqueCount="24">
  <si>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</si>
  <si>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</si>
  <si>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</si>
  <si>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</si>
  <si>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</si>
  <si>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</si>
  <si>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</si>
  <si>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</si>
  <si>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</si>
  <si>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</si>
  <si>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</si>
  <si>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</si>
  <si>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</si>
  <si>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</si>
  <si>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</si>
  <si>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</si>
  <si>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</si>
  <si>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</si>
  <si>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</si>
  <si>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д.1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</si>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</sst>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4">
      <selection activeCell="O16" sqref="O16"/>
    </sheetView>
  </sheetViews>
  <sheetFormatPr defaultColWidth="9.00390625" defaultRowHeight="12.75"/>
  <cols>
    <col min="1" max="1" width="15.25390625" style="0" customWidth="1"/>
    <col min="2" max="2" width="8.625" style="0" customWidth="1"/>
    <col min="3" max="3" width="8.25390625" style="0" customWidth="1"/>
    <col min="4" max="4" width="10.00390625" style="0" customWidth="1"/>
    <col min="7" max="7" width="8.125" style="0" customWidth="1"/>
    <col min="8" max="8" width="11.00390625" style="0" customWidth="1"/>
    <col min="9" max="9" width="9.375" style="0" customWidth="1"/>
    <col min="14" max="14" width="8.2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12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14</v>
      </c>
      <c r="J6" s="12" t="s">
        <v>6</v>
      </c>
      <c r="K6" s="12" t="s">
        <v>8</v>
      </c>
      <c r="L6" s="12" t="s">
        <v>9</v>
      </c>
      <c r="M6" s="12" t="s">
        <v>13</v>
      </c>
      <c r="N6" s="10" t="s">
        <v>15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11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20</v>
      </c>
      <c r="B10" s="3"/>
      <c r="C10" s="3"/>
      <c r="D10" s="3">
        <v>41800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55790</v>
      </c>
      <c r="C11" s="3">
        <v>69339</v>
      </c>
      <c r="D11" s="3">
        <f>D10+B11-C11</f>
        <v>28251</v>
      </c>
      <c r="E11" s="3">
        <f>10586.56+4264.05</f>
        <v>14850.61</v>
      </c>
      <c r="F11" s="3">
        <v>0</v>
      </c>
      <c r="G11" s="3">
        <v>0</v>
      </c>
      <c r="H11" s="3">
        <v>0</v>
      </c>
      <c r="I11" s="3">
        <f>1997.64+282.78</f>
        <v>2280.42</v>
      </c>
      <c r="J11" s="3">
        <v>31201.92</v>
      </c>
      <c r="K11" s="3">
        <v>6374.98</v>
      </c>
      <c r="L11" s="3">
        <v>10954.48</v>
      </c>
      <c r="M11" s="3">
        <v>3676.16</v>
      </c>
      <c r="N11" s="3"/>
      <c r="O11">
        <f>E11+F11+G11+H11+I11+J11+K11+L11+M11</f>
        <v>69338.56999999999</v>
      </c>
    </row>
    <row r="12" spans="1:15" ht="12.75">
      <c r="A12" s="2" t="s">
        <v>17</v>
      </c>
      <c r="B12" s="3">
        <v>58316</v>
      </c>
      <c r="C12" s="3">
        <v>61358</v>
      </c>
      <c r="D12" s="3">
        <f>D11+B12-C12</f>
        <v>25209</v>
      </c>
      <c r="E12" s="3">
        <v>11691.96</v>
      </c>
      <c r="F12" s="3">
        <v>4426.8</v>
      </c>
      <c r="G12" s="3">
        <v>0</v>
      </c>
      <c r="H12" s="3">
        <v>18.66</v>
      </c>
      <c r="I12" s="3">
        <f>2083.56+282.78</f>
        <v>2366.34</v>
      </c>
      <c r="J12" s="3">
        <v>20878.56</v>
      </c>
      <c r="K12" s="3">
        <v>7000.38</v>
      </c>
      <c r="L12" s="3">
        <v>11741.27</v>
      </c>
      <c r="M12" s="3">
        <v>3233.94</v>
      </c>
      <c r="N12" s="3"/>
      <c r="O12">
        <f>E12+F12+G12+H12+I12+J12+K12+L12+M12</f>
        <v>61357.91</v>
      </c>
    </row>
    <row r="13" spans="1:15" ht="12.75">
      <c r="A13" s="2" t="s">
        <v>21</v>
      </c>
      <c r="B13" s="3">
        <v>72819</v>
      </c>
      <c r="C13" s="3">
        <v>107960</v>
      </c>
      <c r="D13" s="3">
        <f>D12+B13-C13</f>
        <v>-9932</v>
      </c>
      <c r="E13" s="3">
        <v>11691.96</v>
      </c>
      <c r="F13" s="3">
        <v>4426.8</v>
      </c>
      <c r="G13" s="3">
        <v>0</v>
      </c>
      <c r="H13" s="3">
        <v>18.66</v>
      </c>
      <c r="I13" s="3">
        <f>2083.56+282.78</f>
        <v>2366.34</v>
      </c>
      <c r="J13" s="3">
        <v>63937.28</v>
      </c>
      <c r="K13" s="3">
        <v>7464.38</v>
      </c>
      <c r="L13" s="3">
        <v>12265.79</v>
      </c>
      <c r="M13" s="3">
        <v>5788.68</v>
      </c>
      <c r="N13" s="3"/>
      <c r="O13">
        <f>E13+F13+G13+H13+I13+J13+K13+L13+M13</f>
        <v>107959.88999999998</v>
      </c>
    </row>
    <row r="14" spans="1:15" ht="12.75">
      <c r="A14" s="2" t="s">
        <v>22</v>
      </c>
      <c r="B14" s="3">
        <v>62038</v>
      </c>
      <c r="C14" s="3">
        <v>99678</v>
      </c>
      <c r="D14" s="3">
        <f>D13+B14-C14</f>
        <v>-47572</v>
      </c>
      <c r="E14" s="3">
        <v>17768.39</v>
      </c>
      <c r="F14" s="3">
        <v>4426.8</v>
      </c>
      <c r="G14" s="3">
        <v>0</v>
      </c>
      <c r="H14" s="3">
        <v>0</v>
      </c>
      <c r="I14" s="3">
        <f>2083.56+282.78</f>
        <v>2366.34</v>
      </c>
      <c r="J14" s="3">
        <v>52129.52</v>
      </c>
      <c r="K14" s="3">
        <v>6193.42</v>
      </c>
      <c r="L14" s="3">
        <v>11458.83</v>
      </c>
      <c r="M14" s="3">
        <v>5334.66</v>
      </c>
      <c r="N14" s="3"/>
      <c r="O14">
        <f>E14+F14+G14+H14+I14+J14+K14+L14+M14</f>
        <v>99677.95999999999</v>
      </c>
    </row>
    <row r="15" spans="1:15" ht="12.75">
      <c r="A15" s="2" t="s">
        <v>23</v>
      </c>
      <c r="B15" s="3">
        <v>62842</v>
      </c>
      <c r="C15" s="3">
        <v>71843</v>
      </c>
      <c r="D15" s="3">
        <f>D14+B15-C15</f>
        <v>-56573</v>
      </c>
      <c r="E15" s="3">
        <v>17768.39</v>
      </c>
      <c r="F15" s="3">
        <v>4426.8</v>
      </c>
      <c r="G15" s="3">
        <v>0</v>
      </c>
      <c r="H15" s="3">
        <v>18.66</v>
      </c>
      <c r="I15" s="3">
        <f>1220.78+282.78</f>
        <v>1503.56</v>
      </c>
      <c r="J15" s="3">
        <v>26536.69</v>
      </c>
      <c r="K15" s="3">
        <v>6758.29</v>
      </c>
      <c r="L15" s="6">
        <v>10974.66</v>
      </c>
      <c r="M15" s="3">
        <v>3856.04</v>
      </c>
      <c r="N15" s="3"/>
      <c r="O15">
        <f>E15+F15+G15+H15+I15+J15+K15+L15+M15</f>
        <v>71843.09</v>
      </c>
    </row>
    <row r="16" spans="1:15" ht="25.5" customHeight="1">
      <c r="A16" s="9" t="s">
        <v>16</v>
      </c>
      <c r="B16" s="3">
        <v>61269</v>
      </c>
      <c r="C16" s="7">
        <v>89469</v>
      </c>
      <c r="D16" s="3">
        <f>D15+B16-C16</f>
        <v>-84773</v>
      </c>
      <c r="E16" s="3">
        <v>10936.8</v>
      </c>
      <c r="F16" s="3">
        <v>4426.8</v>
      </c>
      <c r="G16" s="3">
        <v>2239.31</v>
      </c>
      <c r="H16" s="3">
        <v>18.66</v>
      </c>
      <c r="I16" s="3">
        <f>2083.56+282.78</f>
        <v>2366.34</v>
      </c>
      <c r="J16" s="6">
        <v>41263.61</v>
      </c>
      <c r="K16" s="6">
        <v>6153.07</v>
      </c>
      <c r="L16" s="6">
        <v>12729.79</v>
      </c>
      <c r="M16" s="6">
        <v>4774.99</v>
      </c>
      <c r="N16" s="6">
        <v>4559.32</v>
      </c>
      <c r="O16">
        <f>E16+F16+G16+H16+I16+J16+K16+L16+M16+N16</f>
        <v>89468.69</v>
      </c>
    </row>
    <row r="17" spans="1:15" ht="12.75">
      <c r="A17" s="5" t="s">
        <v>10</v>
      </c>
      <c r="B17" s="5">
        <f>SUM(B11:B16)</f>
        <v>373074</v>
      </c>
      <c r="C17" s="5">
        <f>SUM(C11:C16)</f>
        <v>499647</v>
      </c>
      <c r="D17" s="5"/>
      <c r="E17" s="5">
        <f>SUM(E11:E16)</f>
        <v>84708.11</v>
      </c>
      <c r="F17" s="5">
        <f>SUM(F11:F16)</f>
        <v>22134</v>
      </c>
      <c r="G17" s="5">
        <f>SUM(G11:G16)</f>
        <v>2239.31</v>
      </c>
      <c r="H17" s="2">
        <f>SUM(H11:H16)</f>
        <v>74.64</v>
      </c>
      <c r="I17" s="2">
        <f>SUM(I11:I16)</f>
        <v>13249.34</v>
      </c>
      <c r="J17" s="5">
        <f>SUM(J11:J16)</f>
        <v>235947.58000000002</v>
      </c>
      <c r="K17" s="5">
        <f>SUM(K11:K16)</f>
        <v>39944.520000000004</v>
      </c>
      <c r="L17" s="5">
        <f>SUM(L11:L16)</f>
        <v>70124.82</v>
      </c>
      <c r="M17" s="5">
        <f>SUM(M11:M16)</f>
        <v>26664.47</v>
      </c>
      <c r="N17" s="5">
        <f>N16</f>
        <v>4559.32</v>
      </c>
      <c r="O17">
        <f>E17+F17+G17+H17+I17+J17+K17+L17+M17+N17</f>
        <v>499646.11000000004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2021-03-28T07:39:42Z</cp:lastPrinted>
  <dcterms:created xsi:type="dcterms:W3CDTF">2012-09-02T06:37:17Z</dcterms:created>
  <dcterms:modified xsi:type="dcterms:W3CDTF">2024-02-28T07:31:34Z</dcterms:modified>
  <cp:category/>
  <cp:version/>
  <cp:contentType/>
  <cp:contentStatus/>
</cp:coreProperties>
</file>