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<sst xmlns="http://schemas.openxmlformats.org/spreadsheetml/2006/main" count="163" uniqueCount="140">
  <si>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</si>
  <si>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</si>
  <si>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</si>
  <si>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</si>
  <si>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</si>
  <si>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</si>
  <si>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</si>
  <si>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</si>
  <si>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</si>
  <si>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</si>
  <si>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</si>
  <si>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</si>
  <si>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</si>
  <si>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</si>
  <si>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</si>
  <si>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</si>
  <si>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</si>
  <si>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</si>
  <si>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</si>
  <si>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</si>
  <si>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</si>
  <si>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</si>
  <si>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</si>
  <si>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</si>
  <si>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</si>
  <si>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</si>
  <si>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</si>
  <si>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</si>
  <si>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</si>
  <si>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</si>
  <si>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</si>
  <si>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</si>
  <si>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</si>
  <si>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</si>
  <si>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</si>
  <si>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</si>
  <si>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</si>
  <si>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</si>
  <si>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</si>
  <si>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</si>
  <si>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</si>
  <si>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</si>
  <si>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</si>
  <si>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</si>
  <si>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</si>
  <si>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</si>
  <si>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</si>
  <si>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</si>
  <si>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</si>
  <si>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</si>
  <si>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</si>
  <si>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</si>
  <si>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</si>
  <si>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</si>
  <si>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</si>
  <si>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</si>
  <si>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</si>
  <si>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</si>
  <si>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</si>
  <si>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</si>
  <si>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</si>
  <si>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</si>
  <si>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</si>
  <si>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</si>
  <si>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</si>
  <si>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</si>
  <si>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</si>
  <si>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</si>
  <si>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</si>
  <si>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</si>
  <si>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</si>
  <si>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</si>
  <si>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</si>
  <si>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</si>
  <si>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</si>
  <si>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</si>
  <si>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</si>
  <si>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</si>
  <si>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</si>
  <si>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</si>
  <si>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</si>
  <si>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</si>
  <si>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</si>
  <si>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</si>
  <si>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</si>
  <si>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</si>
  <si>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</si>
  <si>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</si>
  <si>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</si>
  <si>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</si>
  <si>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</si>
  <si>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</si>
  <si>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</si>
  <si>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</si>
  <si>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</si>
  <si>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</si>
  <si>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</si>
  <si>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</si>
  <si>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</si>
  <si>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</si>
  <si>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</si>
  <si>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</si>
  <si>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</si>
  <si>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</si>
  <si>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</si>
  <si>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</si>
  <si>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</si>
  <si>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</si>
  <si>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</si>
  <si>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</si>
  <si>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</si>
  <si>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</si>
  <si>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</si>
  <si>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</si>
  <si>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</si>
  <si>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</si>
  <si>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</si>
  <si>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</si>
  <si>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</si>
  <si>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</si>
  <si>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</si>
  <si>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</si>
  <si>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</si>
  <si>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</si>
  <si>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</si>
  <si>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</si>
  <si>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</si>
  <si>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</si>
  <si>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</si>
  <si>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</si>
  <si>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</si>
  <si>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</si>
  <si>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</si>
  <si>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</si>
  <si>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</si>
  <si>
    <t>откачка вода из техподполий</t>
  </si>
  <si>
    <t>откачка воды из техподполий</t>
  </si>
  <si>
    <t xml:space="preserve">ремонт перил </t>
  </si>
  <si>
    <t>электроды</t>
  </si>
  <si>
    <t>1кг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</si>
</sst>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5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f>0.25*7</f>
        <v>1.75</v>
      </c>
      <c r="M24" s="31">
        <f aca="true" t="shared" si="1" ref="M24:M35">L24*160.174*1.302*1.15</f>
        <v>419.69992785000005</v>
      </c>
    </row>
    <row r="25" spans="1:13" ht="12.75">
      <c r="A25" t="s">
        <v>105</v>
      </c>
      <c r="J25" s="20">
        <v>2</v>
      </c>
      <c r="K25" s="20" t="s">
        <v>136</v>
      </c>
      <c r="L25" s="47">
        <v>1.75</v>
      </c>
      <c r="M25" s="31">
        <f t="shared" si="1"/>
        <v>419.69992785000005</v>
      </c>
    </row>
    <row r="26" spans="1:13" ht="12.75">
      <c r="A26" t="s">
        <v>106</v>
      </c>
      <c r="J26" s="20">
        <v>3</v>
      </c>
      <c r="K26" s="20" t="s">
        <v>137</v>
      </c>
      <c r="L26" s="47">
        <v>2.45</v>
      </c>
      <c r="M26" s="31">
        <f t="shared" si="1"/>
        <v>587.5798989900001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5.95</v>
      </c>
      <c r="M36" s="32">
        <f>SUM(M24:M35)</f>
        <v>1426.9797546900002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55013.85</v>
      </c>
      <c r="J40" s="20">
        <v>1</v>
      </c>
      <c r="K40" s="20" t="s">
        <v>138</v>
      </c>
      <c r="L40" s="25" t="s">
        <v>139</v>
      </c>
      <c r="M40" s="25">
        <v>227.6</v>
      </c>
    </row>
    <row r="41" spans="1:13" ht="12.75">
      <c r="A41" t="s">
        <v>7</v>
      </c>
      <c r="F41" s="5">
        <v>41918.5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0.7619626694005237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42818.5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(8111+8516)*1.302</f>
        <v>21648.354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20"/>
      <c r="K50" s="20"/>
      <c r="L50" s="34" t="s">
        <v>65</v>
      </c>
      <c r="M50" s="35">
        <f>SUM(M40:M49)</f>
        <v>227.6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27472.2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302810</v>
      </c>
      <c r="D58">
        <v>224780.8</v>
      </c>
      <c r="E58">
        <v>3169.4</v>
      </c>
      <c r="F58" s="36">
        <f>C58/D58*E58</f>
        <v>4269.608498590627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1426.9797546900002</v>
      </c>
    </row>
    <row r="61" spans="1:6" ht="12.75">
      <c r="A61" t="s">
        <v>72</v>
      </c>
      <c r="F61" s="5">
        <f>2*600*1.302</f>
        <v>1562.4</v>
      </c>
    </row>
    <row r="62" spans="1:6" ht="12.75">
      <c r="A62" t="s">
        <v>22</v>
      </c>
      <c r="F62" s="5">
        <f>M50</f>
        <v>227.6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0.33</v>
      </c>
      <c r="E65" t="s">
        <v>14</v>
      </c>
      <c r="F65" s="46">
        <f>B65*D65</f>
        <v>923.802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8890.047313680627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0.21</v>
      </c>
      <c r="E70" t="s">
        <v>14</v>
      </c>
      <c r="F70" s="46">
        <f>B70*D70</f>
        <v>587.874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1.53</v>
      </c>
      <c r="E73" t="s">
        <v>14</v>
      </c>
      <c r="F73" s="11">
        <f>B73*D73</f>
        <v>4283.082</v>
      </c>
    </row>
    <row r="74" spans="1:6" ht="12.75">
      <c r="A74" s="10" t="s">
        <v>29</v>
      </c>
      <c r="F74" s="33">
        <f>F70+F73</f>
        <v>4870.956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2.41</v>
      </c>
      <c r="E77" t="s">
        <v>14</v>
      </c>
      <c r="F77" s="11">
        <f>B77*D77</f>
        <v>6746.554000000001</v>
      </c>
    </row>
    <row r="78" spans="1:6" ht="12.75">
      <c r="A78" s="10" t="s">
        <v>32</v>
      </c>
      <c r="F78" s="33">
        <f>SUM(F77)</f>
        <v>6746.554000000001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47979.75731368063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2782.8259241934766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7401.24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376.16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4442.9+793.46</f>
        <v>5236.36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63776.34323787411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133</v>
      </c>
    </row>
    <row r="87" spans="1:6" ht="12.75">
      <c r="A87" s="13"/>
      <c r="B87" s="40">
        <v>44682</v>
      </c>
      <c r="C87" s="41">
        <v>-205810</v>
      </c>
      <c r="D87" s="44">
        <f>F44</f>
        <v>42818.5</v>
      </c>
      <c r="E87" s="44">
        <f>F85</f>
        <v>63776.34323787411</v>
      </c>
      <c r="F87" s="45">
        <f>C87+D87-E87</f>
        <v>-226767.8432378741</v>
      </c>
    </row>
    <row r="89" spans="1:6" ht="13.5" thickBot="1">
      <c r="A89" t="s">
        <v>110</v>
      </c>
      <c r="C89" s="50">
        <v>44682</v>
      </c>
      <c r="D89" s="8" t="s">
        <v>111</v>
      </c>
      <c r="E89" s="50">
        <v>44712</v>
      </c>
      <c r="F89" t="s">
        <v>112</v>
      </c>
    </row>
    <row r="90" spans="1:7" ht="13.5" thickBot="1">
      <c r="A90" t="s">
        <v>113</v>
      </c>
      <c r="F90" s="51">
        <f>E87</f>
        <v>63776.34323787411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2017-08-21T12:45:43Z</cp:lastPrinted>
  <dcterms:created xsi:type="dcterms:W3CDTF">2008-08-18T07:30:19Z</dcterms:created>
  <dcterms:modified xsi:type="dcterms:W3CDTF">2022-07-27T11:50:16Z</dcterms:modified>
  <cp:category/>
  <cp:version/>
  <cp:contentType/>
  <cp:contentStatus/>
</cp:coreProperties>
</file>