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<sst xmlns="http://schemas.openxmlformats.org/spreadsheetml/2006/main" count="27" uniqueCount="27">
  <si>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</si>
  <si>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</si>
  <si>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</si>
  <si>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</si>
  <si>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</si>
  <si>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</si>
  <si>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</si>
  <si>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</si>
  <si>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</si>
  <si>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</si>
  <si>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</si>
  <si>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</si>
  <si>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</si>
  <si>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</si>
  <si>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</si>
  <si>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</si>
  <si>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</si>
  <si>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</si>
  <si>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</si>
  <si>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</si>
  <si>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д.7 </t>
  </si>
  <si>
    <t>на 01.01.22</t>
  </si>
  <si>
    <t>январь-февраль</t>
  </si>
  <si>
    <t>март-апрель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</si>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</sst>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0" t="s">
        <v>13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17</v>
      </c>
      <c r="J6" s="16" t="s">
        <v>6</v>
      </c>
      <c r="K6" s="16" t="s">
        <v>8</v>
      </c>
      <c r="L6" s="16" t="s">
        <v>9</v>
      </c>
      <c r="M6" s="16" t="s">
        <v>14</v>
      </c>
      <c r="N6" s="30" t="s">
        <v>18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12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21</v>
      </c>
      <c r="B10" s="3"/>
      <c r="C10" s="3"/>
      <c r="D10" s="3">
        <v>68934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6.25" customHeight="1">
      <c r="A11" s="9" t="s">
        <v>22</v>
      </c>
      <c r="B11" s="3">
        <v>107934</v>
      </c>
      <c r="C11" s="3">
        <v>96399</v>
      </c>
      <c r="D11" s="3">
        <f>D10+B11-C11</f>
        <v>80469</v>
      </c>
      <c r="E11" s="3">
        <v>20253.91</v>
      </c>
      <c r="F11" s="3">
        <v>5823.85</v>
      </c>
      <c r="G11" s="3">
        <v>0</v>
      </c>
      <c r="H11" s="3">
        <v>0</v>
      </c>
      <c r="I11" s="3">
        <f>10016+584.38</f>
        <v>10600.38</v>
      </c>
      <c r="J11" s="3">
        <v>27999.87</v>
      </c>
      <c r="K11" s="3">
        <v>10127.12</v>
      </c>
      <c r="L11" s="3">
        <v>16890.72</v>
      </c>
      <c r="M11" s="3">
        <v>4703.54</v>
      </c>
      <c r="N11" s="3"/>
      <c r="O11">
        <f aca="true" t="shared" si="0" ref="O11:O18">E11+F11+G11+H11+I11+J11+K11+L11+M11</f>
        <v>96399.38999999998</v>
      </c>
    </row>
    <row r="12" spans="1:15" ht="12.75">
      <c r="A12" s="2" t="s">
        <v>23</v>
      </c>
      <c r="B12" s="3">
        <v>115949</v>
      </c>
      <c r="C12" s="3">
        <v>103316</v>
      </c>
      <c r="D12" s="3">
        <f aca="true" t="shared" si="1" ref="D12:D19">D11+B12-C12</f>
        <v>93102</v>
      </c>
      <c r="E12" s="3">
        <v>20253.91</v>
      </c>
      <c r="F12" s="3">
        <v>5823.85</v>
      </c>
      <c r="G12" s="3">
        <v>0</v>
      </c>
      <c r="H12" s="3">
        <v>619.7</v>
      </c>
      <c r="I12" s="3">
        <f>24739.6+584.38</f>
        <v>25323.98</v>
      </c>
      <c r="J12" s="3">
        <v>18721.69</v>
      </c>
      <c r="K12" s="3">
        <v>10748.64</v>
      </c>
      <c r="L12" s="3">
        <v>17548.8</v>
      </c>
      <c r="M12" s="3">
        <v>4275.56</v>
      </c>
      <c r="N12" s="3"/>
      <c r="O12">
        <f t="shared" si="0"/>
        <v>103316.13</v>
      </c>
    </row>
    <row r="13" spans="1:15" ht="12.75">
      <c r="A13" s="2" t="s">
        <v>15</v>
      </c>
      <c r="B13" s="3">
        <v>59879</v>
      </c>
      <c r="C13" s="3">
        <v>68923</v>
      </c>
      <c r="D13" s="3">
        <f t="shared" si="1"/>
        <v>84058</v>
      </c>
      <c r="E13" s="3">
        <v>20253.91</v>
      </c>
      <c r="F13" s="3">
        <v>5823.85</v>
      </c>
      <c r="G13" s="3">
        <v>0</v>
      </c>
      <c r="H13" s="3">
        <v>0</v>
      </c>
      <c r="I13" s="3">
        <f>12212.32+584.38</f>
        <v>12796.699999999999</v>
      </c>
      <c r="J13" s="3">
        <v>11799.56</v>
      </c>
      <c r="K13" s="3">
        <v>6361.44</v>
      </c>
      <c r="L13" s="3">
        <v>8810.96</v>
      </c>
      <c r="M13" s="3">
        <v>3076.88</v>
      </c>
      <c r="N13" s="3"/>
      <c r="O13">
        <f t="shared" si="0"/>
        <v>68923.3</v>
      </c>
    </row>
    <row r="14" spans="1:15" ht="12.75">
      <c r="A14" s="2" t="s">
        <v>16</v>
      </c>
      <c r="B14" s="3">
        <v>69751</v>
      </c>
      <c r="C14" s="3">
        <v>31697</v>
      </c>
      <c r="D14" s="3">
        <f>D13+B14-C14</f>
        <v>122112</v>
      </c>
      <c r="E14" s="3">
        <v>98.95</v>
      </c>
      <c r="F14" s="3">
        <v>27.4</v>
      </c>
      <c r="G14" s="3">
        <v>0</v>
      </c>
      <c r="H14" s="3">
        <v>619.7</v>
      </c>
      <c r="I14" s="3">
        <f>3185.16+584.38</f>
        <v>3769.54</v>
      </c>
      <c r="J14" s="3">
        <v>10039.01</v>
      </c>
      <c r="K14" s="3">
        <v>6251.76</v>
      </c>
      <c r="L14" s="3">
        <v>9359.36</v>
      </c>
      <c r="M14" s="3">
        <v>1530.98</v>
      </c>
      <c r="N14" s="3"/>
      <c r="O14">
        <f t="shared" si="0"/>
        <v>31696.7</v>
      </c>
    </row>
    <row r="15" spans="1:15" ht="12.75">
      <c r="A15" s="2" t="s">
        <v>10</v>
      </c>
      <c r="B15" s="3">
        <v>64862</v>
      </c>
      <c r="C15" s="3">
        <v>118319</v>
      </c>
      <c r="D15" s="3">
        <f t="shared" si="1"/>
        <v>68655</v>
      </c>
      <c r="E15" s="3">
        <v>12263.54</v>
      </c>
      <c r="F15" s="3">
        <v>2982.88</v>
      </c>
      <c r="G15" s="3">
        <v>0</v>
      </c>
      <c r="H15" s="3">
        <v>0</v>
      </c>
      <c r="I15" s="3">
        <f>24435.84+584.38</f>
        <v>25020.22</v>
      </c>
      <c r="J15" s="3">
        <v>58094.66</v>
      </c>
      <c r="K15" s="3">
        <v>5337.76</v>
      </c>
      <c r="L15" s="3">
        <v>9505.6</v>
      </c>
      <c r="M15" s="3">
        <v>5114.7</v>
      </c>
      <c r="N15" s="3"/>
      <c r="O15">
        <f t="shared" si="0"/>
        <v>118319.36</v>
      </c>
    </row>
    <row r="16" spans="1:15" ht="13.5" customHeight="1">
      <c r="A16" s="9" t="s">
        <v>24</v>
      </c>
      <c r="B16" s="6">
        <v>61826</v>
      </c>
      <c r="C16" s="7">
        <v>89831</v>
      </c>
      <c r="D16" s="3">
        <f t="shared" si="1"/>
        <v>40650</v>
      </c>
      <c r="E16" s="3">
        <v>11505.77</v>
      </c>
      <c r="F16" s="3">
        <v>2982.88</v>
      </c>
      <c r="G16" s="3">
        <v>0</v>
      </c>
      <c r="H16" s="3">
        <v>0</v>
      </c>
      <c r="I16" s="3">
        <f>24435.84+584.38</f>
        <v>25020.22</v>
      </c>
      <c r="J16" s="7">
        <v>31085.22</v>
      </c>
      <c r="K16" s="7">
        <v>5447.44</v>
      </c>
      <c r="L16" s="7">
        <v>10236.8</v>
      </c>
      <c r="M16" s="7">
        <v>3552.97</v>
      </c>
      <c r="N16" s="7"/>
      <c r="O16">
        <f t="shared" si="0"/>
        <v>89831.3</v>
      </c>
    </row>
    <row r="17" spans="1:15" ht="13.5" customHeight="1">
      <c r="A17" s="9" t="s">
        <v>25</v>
      </c>
      <c r="B17" s="6">
        <v>64892</v>
      </c>
      <c r="C17" s="7">
        <v>83967</v>
      </c>
      <c r="D17" s="3">
        <f t="shared" si="1"/>
        <v>21575</v>
      </c>
      <c r="E17" s="3">
        <v>10876.91</v>
      </c>
      <c r="F17" s="3">
        <v>2982.88</v>
      </c>
      <c r="G17" s="3">
        <v>0</v>
      </c>
      <c r="H17" s="3">
        <v>61.97</v>
      </c>
      <c r="I17" s="3">
        <f>19127.88+584.38</f>
        <v>19712.260000000002</v>
      </c>
      <c r="J17" s="7">
        <v>23557.95</v>
      </c>
      <c r="K17" s="7">
        <v>13051.92</v>
      </c>
      <c r="L17" s="7">
        <v>10200.24</v>
      </c>
      <c r="M17" s="7">
        <v>3522.45</v>
      </c>
      <c r="N17" s="7"/>
      <c r="O17">
        <f t="shared" si="0"/>
        <v>83966.58</v>
      </c>
    </row>
    <row r="18" spans="1:15" ht="13.5" customHeight="1">
      <c r="A18" s="9" t="s">
        <v>26</v>
      </c>
      <c r="B18" s="6">
        <v>62195</v>
      </c>
      <c r="C18" s="7">
        <v>60425</v>
      </c>
      <c r="D18" s="3">
        <f t="shared" si="1"/>
        <v>23345</v>
      </c>
      <c r="E18" s="3">
        <v>13480.91</v>
      </c>
      <c r="F18" s="3">
        <v>2982.88</v>
      </c>
      <c r="G18" s="3">
        <v>0</v>
      </c>
      <c r="H18" s="3">
        <v>557.73</v>
      </c>
      <c r="I18" s="3">
        <f>8042.04+584.38</f>
        <v>8626.42</v>
      </c>
      <c r="J18" s="7">
        <v>14790.62</v>
      </c>
      <c r="K18" s="7">
        <v>6105.52</v>
      </c>
      <c r="L18" s="7">
        <v>11041.12</v>
      </c>
      <c r="M18" s="7">
        <v>2839.61</v>
      </c>
      <c r="N18" s="7"/>
      <c r="O18">
        <f t="shared" si="0"/>
        <v>60424.810000000005</v>
      </c>
    </row>
    <row r="19" spans="1:15" ht="26.25" customHeight="1">
      <c r="A19" s="9" t="s">
        <v>19</v>
      </c>
      <c r="B19" s="6">
        <v>120015</v>
      </c>
      <c r="C19" s="7">
        <v>132707</v>
      </c>
      <c r="D19" s="3">
        <f t="shared" si="1"/>
        <v>10653</v>
      </c>
      <c r="E19" s="3">
        <v>13480.91</v>
      </c>
      <c r="F19" s="3">
        <v>2982.88</v>
      </c>
      <c r="G19" s="7">
        <v>2961.36</v>
      </c>
      <c r="H19" s="7">
        <v>619.7</v>
      </c>
      <c r="I19" s="3">
        <f>25921.68+584.38</f>
        <v>26506.06</v>
      </c>
      <c r="J19" s="7">
        <v>32842.44</v>
      </c>
      <c r="K19" s="7">
        <v>20363.92</v>
      </c>
      <c r="L19" s="7">
        <v>19376.8</v>
      </c>
      <c r="M19" s="7">
        <v>5821.97</v>
      </c>
      <c r="N19" s="7">
        <v>7750.72</v>
      </c>
      <c r="O19">
        <f>E19+F19+G19+H19+I19+J19+K19+L19+M19+N19</f>
        <v>132706.76</v>
      </c>
    </row>
    <row r="20" spans="1:15" ht="12.75">
      <c r="A20" s="5" t="s">
        <v>11</v>
      </c>
      <c r="B20" s="5">
        <f>SUM(B11:B19)</f>
        <v>727303</v>
      </c>
      <c r="C20" s="5">
        <f>SUM(C11:C19)</f>
        <v>785584</v>
      </c>
      <c r="D20" s="5"/>
      <c r="E20" s="5">
        <f aca="true" t="shared" si="2" ref="E20:M20">SUM(E11:E19)</f>
        <v>122468.72000000002</v>
      </c>
      <c r="F20" s="5">
        <f t="shared" si="2"/>
        <v>32413.35000000001</v>
      </c>
      <c r="G20" s="5">
        <f t="shared" si="2"/>
        <v>2961.36</v>
      </c>
      <c r="H20" s="5">
        <f t="shared" si="2"/>
        <v>2478.8</v>
      </c>
      <c r="I20" s="5">
        <f t="shared" si="2"/>
        <v>157375.78000000003</v>
      </c>
      <c r="J20" s="5">
        <f t="shared" si="2"/>
        <v>228931.02000000002</v>
      </c>
      <c r="K20" s="5">
        <f t="shared" si="2"/>
        <v>83795.52</v>
      </c>
      <c r="L20" s="5">
        <f t="shared" si="2"/>
        <v>112970.40000000001</v>
      </c>
      <c r="M20" s="5">
        <f t="shared" si="2"/>
        <v>34438.66</v>
      </c>
      <c r="N20" s="5">
        <f>N19</f>
        <v>7750.72</v>
      </c>
      <c r="O20">
        <f>E20+F20+G20+H20+I20+J20+K20+L20+M20+N20</f>
        <v>785584.3300000001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2021-03-28T06:56:24Z</cp:lastPrinted>
  <dcterms:created xsi:type="dcterms:W3CDTF">2012-09-02T06:37:17Z</dcterms:created>
  <dcterms:modified xsi:type="dcterms:W3CDTF">2023-03-22T07:38:10Z</dcterms:modified>
  <cp:category/>
  <cp:version/>
  <cp:contentType/>
  <cp:contentStatus/>
</cp:coreProperties>
</file>