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<sst xmlns="http://schemas.openxmlformats.org/spreadsheetml/2006/main" count="158" uniqueCount="135">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</sst>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83" sqref="F83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3.4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49">
        <f>L6*160.174*1.302</f>
        <v>596.44312728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5.31</v>
      </c>
      <c r="M14" s="49">
        <f t="shared" si="0"/>
        <v>1107.38216988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12.03</v>
      </c>
      <c r="M20" s="34">
        <f>SUM(M6:M19)</f>
        <v>2508.8149724400005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4"/>
      <c r="M24" s="33">
        <f aca="true" t="shared" si="1" ref="M24:M32">L24*160.174*1.302*1.15</f>
        <v>0</v>
      </c>
    </row>
    <row r="25" spans="1:13" ht="12.75">
      <c r="A25" t="s">
        <v>106</v>
      </c>
      <c r="J25" s="36">
        <v>2</v>
      </c>
      <c r="K25" s="35"/>
      <c r="L25" s="54"/>
      <c r="M25" s="33">
        <f t="shared" si="1"/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f>8955.81-1482.95</f>
        <v>7472.86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56931.8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7.618475389609869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63653.170000000006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(4835+5077)*1.302</f>
        <v>12905.424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(2108+2232)*1.302</f>
        <v>5650.68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18556.104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0.5</v>
      </c>
      <c r="E55" t="s">
        <v>14</v>
      </c>
      <c r="F55" s="11">
        <f>B55*D55</f>
        <v>101.75</v>
      </c>
    </row>
    <row r="56" spans="1:6" ht="12.75">
      <c r="A56" s="4" t="s">
        <v>17</v>
      </c>
      <c r="B56" s="10"/>
      <c r="C56" s="10"/>
      <c r="F56" s="32">
        <f>SUM(F54:F55)</f>
        <v>101.75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598737</v>
      </c>
      <c r="D58">
        <v>224780.8</v>
      </c>
      <c r="E58">
        <v>2102</v>
      </c>
      <c r="F58" s="37">
        <f>C58/D58*E58</f>
        <v>5598.988765944422</v>
      </c>
    </row>
    <row r="59" spans="1:6" ht="12.75">
      <c r="A59" t="s">
        <v>20</v>
      </c>
      <c r="F59" s="37">
        <f>M20</f>
        <v>2508.8149724400005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0.62</v>
      </c>
      <c r="E65" t="s">
        <v>14</v>
      </c>
      <c r="F65" s="5">
        <f>B65*D65</f>
        <v>1303.24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9411.043738384422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0.4</v>
      </c>
      <c r="E70" t="s">
        <v>14</v>
      </c>
      <c r="F70" s="47">
        <f>B70*D70</f>
        <v>840.8000000000001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2.54</v>
      </c>
      <c r="E73" t="s">
        <v>14</v>
      </c>
      <c r="F73" s="11">
        <f>B73*D73</f>
        <v>5339.08</v>
      </c>
    </row>
    <row r="74" spans="1:6" ht="12.75">
      <c r="A74" s="4" t="s">
        <v>29</v>
      </c>
      <c r="F74" s="32">
        <f>F70+F73</f>
        <v>6179.88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4.8</v>
      </c>
      <c r="E77" t="s">
        <v>14</v>
      </c>
      <c r="F77" s="5">
        <f>B77*D77</f>
        <v>10089.6</v>
      </c>
    </row>
    <row r="78" spans="1:6" ht="12.75">
      <c r="A78" s="4" t="s">
        <v>31</v>
      </c>
      <c r="F78" s="8">
        <f>SUM(F77)</f>
        <v>10089.6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44338.37773838442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2571.6259088262964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f>4632.96+0</f>
        <v>4632.96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51920.04364721072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132</v>
      </c>
    </row>
    <row r="87" spans="1:6" ht="12.75">
      <c r="A87" s="13"/>
      <c r="B87" s="41">
        <v>44621</v>
      </c>
      <c r="C87" s="42">
        <v>267668</v>
      </c>
      <c r="D87" s="45">
        <f>F44</f>
        <v>63653.170000000006</v>
      </c>
      <c r="E87" s="45">
        <f>F85</f>
        <v>51920.04364721072</v>
      </c>
      <c r="F87" s="46">
        <f>C87+D87-E87</f>
        <v>279401.1263527893</v>
      </c>
    </row>
    <row r="89" spans="1:6" ht="13.5" thickBot="1">
      <c r="A89" t="s">
        <v>111</v>
      </c>
      <c r="C89" s="52">
        <v>44621</v>
      </c>
      <c r="D89" s="8" t="s">
        <v>112</v>
      </c>
      <c r="E89" s="52">
        <v>44681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2022-06-07T12:55:13Z</dcterms:modified>
  <cp:category/>
  <cp:version/>
  <cp:contentType/>
  <cp:contentStatus/>
</cp:coreProperties>
</file>