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<sst xmlns="http://schemas.openxmlformats.org/spreadsheetml/2006/main" count="27" uniqueCount="27">
  <si>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</si>
  <si>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</si>
  <si>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</si>
  <si>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</si>
  <si>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</si>
  <si>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</si>
  <si>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</si>
  <si>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</si>
  <si>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</si>
  <si>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</si>
  <si>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</si>
  <si>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</si>
  <si>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</si>
  <si>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</si>
  <si>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</si>
  <si>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</si>
  <si>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</si>
  <si>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</si>
  <si>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</si>
  <si>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</si>
  <si>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Забайкальская д.22</t>
  </si>
  <si>
    <t>на 01.01.22</t>
  </si>
  <si>
    <t>март-апрель</t>
  </si>
  <si>
    <t>январь-февраль</t>
  </si>
  <si>
    <t xml:space="preserve">август 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</si>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</sst>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2" max="2" width="9.375" style="0" customWidth="1"/>
    <col min="3" max="3" width="9.00390625" style="0" customWidth="1"/>
    <col min="4" max="4" width="10.75390625" style="0" customWidth="1"/>
    <col min="7" max="7" width="7.375" style="0" customWidth="1"/>
    <col min="8" max="8" width="10.25390625" style="0" customWidth="1"/>
    <col min="9" max="9" width="10.00390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0" t="s">
        <v>13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17</v>
      </c>
      <c r="J6" s="16" t="s">
        <v>6</v>
      </c>
      <c r="K6" s="16" t="s">
        <v>8</v>
      </c>
      <c r="L6" s="16" t="s">
        <v>9</v>
      </c>
      <c r="M6" s="16" t="s">
        <v>14</v>
      </c>
      <c r="N6" s="28" t="s">
        <v>18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12</v>
      </c>
      <c r="H7" s="22" t="s">
        <v>5</v>
      </c>
      <c r="I7" s="30"/>
      <c r="J7" s="17"/>
      <c r="K7" s="17"/>
      <c r="L7" s="17"/>
      <c r="M7" s="17"/>
      <c r="N7" s="29"/>
    </row>
    <row r="8" spans="1:14" ht="12.75">
      <c r="A8" s="11"/>
      <c r="B8" s="14"/>
      <c r="C8" s="14"/>
      <c r="D8" s="14"/>
      <c r="E8" s="23"/>
      <c r="F8" s="23"/>
      <c r="G8" s="26"/>
      <c r="H8" s="23"/>
      <c r="I8" s="30"/>
      <c r="J8" s="17"/>
      <c r="K8" s="17"/>
      <c r="L8" s="17"/>
      <c r="M8" s="17"/>
      <c r="N8" s="29"/>
    </row>
    <row r="9" spans="1:14" ht="12.75">
      <c r="A9" s="12"/>
      <c r="B9" s="15"/>
      <c r="C9" s="15"/>
      <c r="D9" s="15"/>
      <c r="E9" s="24"/>
      <c r="F9" s="24"/>
      <c r="G9" s="27"/>
      <c r="H9" s="24"/>
      <c r="I9" s="31"/>
      <c r="J9" s="18"/>
      <c r="K9" s="18"/>
      <c r="L9" s="18"/>
      <c r="M9" s="18"/>
      <c r="N9" s="29"/>
    </row>
    <row r="10" spans="1:14" ht="12.75">
      <c r="A10" s="2" t="s">
        <v>21</v>
      </c>
      <c r="B10" s="3"/>
      <c r="C10" s="3"/>
      <c r="D10" s="3">
        <v>-216019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21.75" customHeight="1">
      <c r="A11" s="9" t="s">
        <v>23</v>
      </c>
      <c r="B11" s="3">
        <v>103515</v>
      </c>
      <c r="C11" s="3">
        <v>83213</v>
      </c>
      <c r="D11" s="3">
        <f>D10+B11-C11</f>
        <v>-195717</v>
      </c>
      <c r="E11" s="3">
        <v>17071.72</v>
      </c>
      <c r="F11" s="3">
        <v>7278.18</v>
      </c>
      <c r="G11" s="3">
        <v>0</v>
      </c>
      <c r="H11" s="3">
        <v>0</v>
      </c>
      <c r="I11" s="3">
        <f>5998+791.24+4442.9</f>
        <v>11232.14</v>
      </c>
      <c r="J11" s="3">
        <v>18019.29</v>
      </c>
      <c r="K11" s="3">
        <v>9620.21</v>
      </c>
      <c r="L11" s="3">
        <v>16045.26</v>
      </c>
      <c r="M11" s="3">
        <v>3946.01</v>
      </c>
      <c r="N11" s="3"/>
      <c r="O11">
        <f aca="true" t="shared" si="0" ref="O11:O18">E11+F11+G11+H11+I11+J11+K11+L11+M11</f>
        <v>83212.81</v>
      </c>
    </row>
    <row r="12" spans="1:15" ht="12.75">
      <c r="A12" s="2" t="s">
        <v>22</v>
      </c>
      <c r="B12" s="3">
        <v>112571</v>
      </c>
      <c r="C12" s="3">
        <v>87672</v>
      </c>
      <c r="D12" s="3">
        <f aca="true" t="shared" si="1" ref="D12:D19">D11+B12-C12</f>
        <v>-170818</v>
      </c>
      <c r="E12" s="3">
        <v>17081.72</v>
      </c>
      <c r="F12" s="3">
        <v>7278.18</v>
      </c>
      <c r="G12" s="3">
        <v>0</v>
      </c>
      <c r="H12" s="3">
        <v>476.15</v>
      </c>
      <c r="I12" s="3">
        <f>9900.92+791.24+4442.9</f>
        <v>15135.06</v>
      </c>
      <c r="J12" s="3">
        <v>16853.66</v>
      </c>
      <c r="K12" s="3">
        <v>10210.62</v>
      </c>
      <c r="L12" s="3">
        <v>16670.4</v>
      </c>
      <c r="M12" s="3">
        <v>3976.52</v>
      </c>
      <c r="N12" s="3"/>
      <c r="O12">
        <f t="shared" si="0"/>
        <v>87682.31000000001</v>
      </c>
    </row>
    <row r="13" spans="1:15" ht="12.75">
      <c r="A13" s="2" t="s">
        <v>15</v>
      </c>
      <c r="B13" s="3">
        <v>55665</v>
      </c>
      <c r="C13" s="3">
        <v>56247</v>
      </c>
      <c r="D13" s="3">
        <f t="shared" si="1"/>
        <v>-171400</v>
      </c>
      <c r="E13" s="3">
        <v>17071.72</v>
      </c>
      <c r="F13" s="3">
        <v>7278.18</v>
      </c>
      <c r="G13" s="3">
        <v>0</v>
      </c>
      <c r="H13" s="3">
        <v>0</v>
      </c>
      <c r="I13" s="3">
        <f>1899.92+353.65+2617.07</f>
        <v>4870.64</v>
      </c>
      <c r="J13" s="3">
        <v>9797.5</v>
      </c>
      <c r="K13" s="3">
        <v>6043.02</v>
      </c>
      <c r="L13" s="3">
        <v>8369.93</v>
      </c>
      <c r="M13" s="3">
        <v>2816.5</v>
      </c>
      <c r="N13" s="3"/>
      <c r="O13">
        <f t="shared" si="0"/>
        <v>56247.49</v>
      </c>
    </row>
    <row r="14" spans="1:15" ht="12.75">
      <c r="A14" s="2" t="s">
        <v>16</v>
      </c>
      <c r="B14" s="3">
        <v>54681</v>
      </c>
      <c r="C14" s="3">
        <v>31539</v>
      </c>
      <c r="D14" s="3">
        <f>D13+B14-C14</f>
        <v>-148258</v>
      </c>
      <c r="E14" s="3">
        <v>0</v>
      </c>
      <c r="F14" s="3">
        <v>0</v>
      </c>
      <c r="G14" s="3">
        <v>0</v>
      </c>
      <c r="H14" s="3">
        <v>476.15</v>
      </c>
      <c r="I14" s="3">
        <f>1478.28+395.62+2221.45</f>
        <v>4095.35</v>
      </c>
      <c r="J14" s="3">
        <v>10633.27</v>
      </c>
      <c r="K14" s="3">
        <v>5938.83</v>
      </c>
      <c r="L14" s="3">
        <v>8890.88</v>
      </c>
      <c r="M14" s="3">
        <v>1504.47</v>
      </c>
      <c r="N14" s="3"/>
      <c r="O14">
        <f t="shared" si="0"/>
        <v>31538.949999999997</v>
      </c>
    </row>
    <row r="15" spans="1:15" ht="12.75">
      <c r="A15" s="2" t="s">
        <v>10</v>
      </c>
      <c r="B15" s="3">
        <v>50097</v>
      </c>
      <c r="C15" s="3">
        <v>71161</v>
      </c>
      <c r="D15" s="3">
        <f t="shared" si="1"/>
        <v>-169322</v>
      </c>
      <c r="E15" s="3">
        <v>9887.13</v>
      </c>
      <c r="F15" s="3">
        <v>3727.63</v>
      </c>
      <c r="G15" s="3">
        <v>0</v>
      </c>
      <c r="H15" s="3">
        <v>0</v>
      </c>
      <c r="I15" s="3">
        <f>5291.94+418.75+2308.08</f>
        <v>8018.7699999999995</v>
      </c>
      <c r="J15" s="3">
        <v>31966.01</v>
      </c>
      <c r="K15" s="3">
        <v>5070.58</v>
      </c>
      <c r="L15" s="6">
        <v>9029.8</v>
      </c>
      <c r="M15" s="3">
        <v>3461.51</v>
      </c>
      <c r="N15" s="3"/>
      <c r="O15">
        <f t="shared" si="0"/>
        <v>71161.43</v>
      </c>
    </row>
    <row r="16" spans="1:15" ht="14.25" customHeight="1">
      <c r="A16" s="9" t="s">
        <v>24</v>
      </c>
      <c r="B16" s="3">
        <v>52394</v>
      </c>
      <c r="C16" s="6">
        <v>81609</v>
      </c>
      <c r="D16" s="3">
        <f t="shared" si="1"/>
        <v>-198537</v>
      </c>
      <c r="E16" s="3">
        <v>10162.68</v>
      </c>
      <c r="F16" s="3">
        <v>3727.63</v>
      </c>
      <c r="G16" s="3">
        <v>0</v>
      </c>
      <c r="H16" s="6">
        <v>0</v>
      </c>
      <c r="I16" s="3">
        <f>5291.94+418.75+2308.08</f>
        <v>8018.7699999999995</v>
      </c>
      <c r="J16" s="6">
        <v>40766.65</v>
      </c>
      <c r="K16" s="6">
        <v>5174.77</v>
      </c>
      <c r="L16" s="6">
        <v>9724.4</v>
      </c>
      <c r="M16" s="6">
        <v>4034.26</v>
      </c>
      <c r="N16" s="6"/>
      <c r="O16">
        <f t="shared" si="0"/>
        <v>81609.15999999999</v>
      </c>
    </row>
    <row r="17" spans="1:15" ht="14.25" customHeight="1">
      <c r="A17" s="9" t="s">
        <v>25</v>
      </c>
      <c r="B17" s="3">
        <v>62403</v>
      </c>
      <c r="C17" s="6">
        <v>51515</v>
      </c>
      <c r="D17" s="3">
        <f t="shared" si="1"/>
        <v>-187649</v>
      </c>
      <c r="E17" s="3">
        <v>8742.93</v>
      </c>
      <c r="F17" s="3">
        <v>3727.63</v>
      </c>
      <c r="G17" s="3">
        <v>0</v>
      </c>
      <c r="H17" s="6">
        <v>47.62</v>
      </c>
      <c r="I17" s="3">
        <f>5516.22+321.07+1781.23</f>
        <v>7618.52</v>
      </c>
      <c r="J17" s="6">
        <v>6883.77</v>
      </c>
      <c r="K17" s="6">
        <v>12398.61</v>
      </c>
      <c r="L17" s="6">
        <v>9689.67</v>
      </c>
      <c r="M17" s="6">
        <v>2406.43</v>
      </c>
      <c r="N17" s="6"/>
      <c r="O17">
        <f t="shared" si="0"/>
        <v>51515.18</v>
      </c>
    </row>
    <row r="18" spans="1:15" ht="14.25" customHeight="1">
      <c r="A18" s="9" t="s">
        <v>26</v>
      </c>
      <c r="B18" s="3">
        <v>68836</v>
      </c>
      <c r="C18" s="6">
        <v>59531</v>
      </c>
      <c r="D18" s="3">
        <f t="shared" si="1"/>
        <v>-178344</v>
      </c>
      <c r="E18" s="3">
        <v>10695.93</v>
      </c>
      <c r="F18" s="3">
        <v>3727.63</v>
      </c>
      <c r="G18" s="3">
        <v>0</v>
      </c>
      <c r="H18" s="6">
        <v>428.54</v>
      </c>
      <c r="I18" s="3">
        <f>11091.18+418.75+2308.08</f>
        <v>13818.01</v>
      </c>
      <c r="J18" s="6">
        <v>12066.08</v>
      </c>
      <c r="K18" s="6">
        <v>5799.91</v>
      </c>
      <c r="L18" s="6">
        <v>10488.46</v>
      </c>
      <c r="M18" s="6">
        <v>2505.98</v>
      </c>
      <c r="N18" s="6"/>
      <c r="O18">
        <f t="shared" si="0"/>
        <v>59530.54000000001</v>
      </c>
    </row>
    <row r="19" spans="1:15" ht="28.5" customHeight="1">
      <c r="A19" s="9" t="s">
        <v>19</v>
      </c>
      <c r="B19" s="3">
        <v>104624</v>
      </c>
      <c r="C19" s="7">
        <v>133517</v>
      </c>
      <c r="D19" s="3">
        <f t="shared" si="1"/>
        <v>-207237</v>
      </c>
      <c r="E19" s="3">
        <v>10695.93</v>
      </c>
      <c r="F19" s="3">
        <v>3727.63</v>
      </c>
      <c r="G19" s="3">
        <v>2813.13</v>
      </c>
      <c r="H19" s="7">
        <v>476.15</v>
      </c>
      <c r="I19" s="3">
        <f>4234.2+846.44+4817.25</f>
        <v>9897.89</v>
      </c>
      <c r="J19" s="7">
        <v>54014.95</v>
      </c>
      <c r="K19" s="7">
        <v>19344.61</v>
      </c>
      <c r="L19" s="7">
        <v>18406.9</v>
      </c>
      <c r="M19" s="7">
        <v>6776.84</v>
      </c>
      <c r="N19" s="7">
        <v>7362.76</v>
      </c>
      <c r="O19">
        <f>E19+F19+G19+H19+I19+J19+K19+L19+M19+N19</f>
        <v>133516.79</v>
      </c>
    </row>
    <row r="20" spans="1:15" ht="12.75">
      <c r="A20" s="5" t="s">
        <v>11</v>
      </c>
      <c r="B20" s="5">
        <f>SUM(B11:B19)</f>
        <v>664786</v>
      </c>
      <c r="C20" s="5">
        <f>SUM(C11:C19)</f>
        <v>656004</v>
      </c>
      <c r="D20" s="5"/>
      <c r="E20" s="5">
        <f aca="true" t="shared" si="2" ref="E20:M20">SUM(E11:E19)</f>
        <v>101409.75999999998</v>
      </c>
      <c r="F20" s="5">
        <f t="shared" si="2"/>
        <v>40472.689999999995</v>
      </c>
      <c r="G20" s="5">
        <f t="shared" si="2"/>
        <v>2813.13</v>
      </c>
      <c r="H20" s="5">
        <f t="shared" si="2"/>
        <v>1904.6100000000001</v>
      </c>
      <c r="I20" s="5">
        <f t="shared" si="2"/>
        <v>82705.14999999998</v>
      </c>
      <c r="J20" s="5">
        <f t="shared" si="2"/>
        <v>201001.18</v>
      </c>
      <c r="K20" s="5">
        <f t="shared" si="2"/>
        <v>79601.16</v>
      </c>
      <c r="L20" s="5">
        <f t="shared" si="2"/>
        <v>107315.69999999998</v>
      </c>
      <c r="M20" s="5">
        <f t="shared" si="2"/>
        <v>31428.52</v>
      </c>
      <c r="N20" s="3">
        <f>N19</f>
        <v>7362.76</v>
      </c>
      <c r="O20">
        <f>E20+F20+G20+H20+I20+J20+K20+L20+M20+N20</f>
        <v>656014.6599999999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2021-03-28T07:41:56Z</cp:lastPrinted>
  <dcterms:created xsi:type="dcterms:W3CDTF">2012-09-02T06:37:17Z</dcterms:created>
  <dcterms:modified xsi:type="dcterms:W3CDTF">2023-03-22T11:04:16Z</dcterms:modified>
  <cp:category/>
  <cp:version/>
  <cp:contentType/>
  <cp:contentStatus/>
</cp:coreProperties>
</file>