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<sst xmlns="http://schemas.openxmlformats.org/spreadsheetml/2006/main" count="160" uniqueCount="137">
  <si>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</si>
  <si>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</si>
  <si>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</si>
  <si>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</si>
  <si>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</si>
  <si>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</si>
  <si>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</si>
  <si>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</si>
  <si>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</si>
  <si>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</si>
  <si>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</si>
  <si>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</si>
  <si>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</si>
  <si>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</si>
  <si>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</si>
  <si>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</si>
  <si>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</si>
  <si>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</si>
  <si>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</si>
  <si>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</si>
  <si>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</si>
  <si>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</si>
  <si>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</si>
  <si>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</si>
  <si>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</si>
  <si>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</si>
  <si>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</si>
  <si>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</si>
  <si>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</si>
  <si>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</si>
  <si>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</si>
  <si>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</si>
  <si>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</si>
  <si>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</si>
  <si>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</si>
  <si>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</si>
  <si>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</si>
  <si>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</si>
  <si>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</si>
  <si>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</si>
  <si>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</si>
  <si>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</si>
  <si>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</si>
  <si>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</si>
  <si>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</si>
  <si>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</si>
  <si>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</si>
  <si>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</si>
  <si>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</si>
  <si>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</si>
  <si>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</si>
  <si>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</si>
  <si>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</si>
  <si>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</si>
  <si>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</si>
  <si>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</si>
  <si>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</si>
  <si>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</si>
  <si>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</si>
  <si>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</si>
  <si>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</si>
  <si>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</si>
  <si>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</si>
  <si>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</si>
  <si>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</si>
  <si>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</si>
  <si>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</si>
  <si>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</si>
  <si>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</si>
  <si>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</si>
  <si>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</si>
  <si>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</si>
  <si>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</si>
  <si>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</si>
  <si>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</si>
  <si>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</si>
  <si>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</si>
  <si>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</si>
  <si>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</si>
  <si>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</si>
  <si>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</si>
  <si>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</si>
  <si>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</si>
  <si>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</si>
  <si>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</si>
  <si>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</si>
  <si>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</si>
  <si>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</si>
  <si>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</si>
  <si>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</si>
  <si>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</si>
  <si>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</si>
  <si>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</si>
  <si>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</si>
  <si>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</si>
  <si>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</si>
  <si>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</si>
  <si>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</si>
  <si>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</si>
  <si>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</si>
  <si>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</si>
  <si>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</si>
  <si>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</si>
  <si>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</si>
  <si>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</si>
  <si>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</si>
  <si>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</si>
  <si>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</si>
  <si>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</si>
  <si>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</si>
  <si>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</si>
  <si>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</si>
  <si>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</si>
  <si>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</si>
  <si>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</si>
  <si>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</si>
  <si>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</si>
  <si>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</si>
  <si>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</si>
  <si>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</si>
  <si>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</si>
  <si>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</si>
  <si>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</si>
  <si>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</si>
  <si>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</si>
  <si>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</si>
  <si>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</si>
  <si>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</si>
  <si>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</si>
  <si>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</si>
  <si>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</si>
  <si>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</si>
  <si>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2022 г.</t>
  </si>
  <si>
    <t>августа</t>
  </si>
  <si>
    <t>за   август  2022 г.</t>
  </si>
  <si>
    <t>ост.на 01.09</t>
  </si>
  <si>
    <t>1,5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</si>
</sst>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F50" sqref="F50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136</v>
      </c>
      <c r="M16" s="46">
        <f t="shared" si="0"/>
        <v>312.81982200000004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417.09309600000006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 aca="true" t="shared" si="1" ref="M24:M31">L24*160.174*1.302*1.15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23903.52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22534.01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0.9427067645267307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5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22889.01</v>
      </c>
      <c r="J44" s="20"/>
      <c r="K44" s="20"/>
      <c r="L44" s="30" t="s">
        <v>64</v>
      </c>
      <c r="M44" s="34">
        <f>SUM(M36:M43)</f>
        <v>0</v>
      </c>
    </row>
    <row r="46" spans="2:3" ht="12.75">
      <c r="B46" s="1" t="s">
        <v>10</v>
      </c>
      <c r="C46" s="1"/>
    </row>
    <row r="48" spans="1:6" ht="12.75">
      <c r="A48" s="4" t="s">
        <v>11</v>
      </c>
      <c r="B48" s="4"/>
      <c r="C48" s="4"/>
      <c r="D48" s="4"/>
      <c r="E48" s="4"/>
      <c r="F48" s="4"/>
    </row>
    <row r="49" spans="1:6" ht="12.75">
      <c r="A49" t="s">
        <v>12</v>
      </c>
      <c r="F49" s="11">
        <f>(7250.08)*1.302</f>
        <v>9439.60416</v>
      </c>
    </row>
    <row r="50" spans="1:6" ht="12.75">
      <c r="A50" s="6" t="s">
        <v>79</v>
      </c>
      <c r="F50" s="11">
        <f>(1575)*1.302</f>
        <v>2050.65</v>
      </c>
    </row>
    <row r="51" spans="1:6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</row>
    <row r="52" spans="1:6" ht="12.75">
      <c r="A52" s="4" t="s">
        <v>33</v>
      </c>
      <c r="F52" s="32">
        <f>F49+F50+F51</f>
        <v>11490.25416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305312</v>
      </c>
      <c r="D58">
        <v>222535.4</v>
      </c>
      <c r="E58">
        <v>1537.6</v>
      </c>
      <c r="F58" s="35">
        <f>C58/D58*E58</f>
        <v>2109.541813122766</v>
      </c>
    </row>
    <row r="59" spans="1:6" ht="12.75">
      <c r="A59" t="s">
        <v>19</v>
      </c>
      <c r="F59" s="35">
        <f>M20</f>
        <v>417.09309600000006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M44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0.47</v>
      </c>
      <c r="E65" t="s">
        <v>14</v>
      </c>
      <c r="F65" s="11">
        <f>B65*D65</f>
        <v>739.5919999999999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3266.2269091227663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</v>
      </c>
      <c r="E70" t="s">
        <v>14</v>
      </c>
      <c r="F70" s="11">
        <f>B70*D70</f>
        <v>314.72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1.29</v>
      </c>
      <c r="E73" t="s">
        <v>14</v>
      </c>
      <c r="F73" s="11">
        <f>B73*D73</f>
        <v>2029.944</v>
      </c>
    </row>
    <row r="74" spans="1:6" ht="12.75">
      <c r="A74" s="4" t="s">
        <v>28</v>
      </c>
      <c r="F74" s="32">
        <f>F70+F73</f>
        <v>2344.6639999999998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2.8</v>
      </c>
      <c r="E77" t="s">
        <v>14</v>
      </c>
      <c r="F77" s="11">
        <f>B77*D77</f>
        <v>4406.079999999999</v>
      </c>
    </row>
    <row r="78" spans="1:6" ht="12.75">
      <c r="A78" s="4" t="s">
        <v>31</v>
      </c>
      <c r="F78" s="32">
        <f>SUM(F77)</f>
        <v>4406.079999999999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21507.225069122764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1247.4190540091201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1260.24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2*188.75</f>
        <v>377.5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24392.384123131884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44774</v>
      </c>
      <c r="C87" s="40">
        <v>-766308</v>
      </c>
      <c r="D87" s="42">
        <f>F44</f>
        <v>22889.01</v>
      </c>
      <c r="E87" s="42">
        <f>F85</f>
        <v>24392.384123131884</v>
      </c>
      <c r="F87" s="43">
        <f>C87+D87-E87</f>
        <v>-767811.3741231319</v>
      </c>
    </row>
    <row r="89" spans="1:6" ht="13.5" thickBot="1">
      <c r="A89" t="s">
        <v>111</v>
      </c>
      <c r="C89" s="50">
        <v>44774</v>
      </c>
      <c r="D89" s="8" t="s">
        <v>112</v>
      </c>
      <c r="E89" s="50">
        <v>44804</v>
      </c>
      <c r="F89" t="s">
        <v>113</v>
      </c>
    </row>
    <row r="90" spans="1:7" ht="13.5" thickBot="1">
      <c r="A90" t="s">
        <v>114</v>
      </c>
      <c r="F90" s="51">
        <f>E87</f>
        <v>24392.384123131884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2022-11-17T07:14:38Z</dcterms:modified>
  <cp:category/>
  <cp:version/>
  <cp:contentType/>
  <cp:contentStatus/>
</cp:coreProperties>
</file>