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<sst xmlns="http://schemas.openxmlformats.org/spreadsheetml/2006/main" count="160" uniqueCount="138">
  <si>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</si>
  <si>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</si>
  <si>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</si>
  <si>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</si>
  <si>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</si>
  <si>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</si>
  <si>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</si>
  <si>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</si>
  <si>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</si>
  <si>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</si>
  <si>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</si>
  <si>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</si>
  <si>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</si>
  <si>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</si>
  <si>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</si>
  <si>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</si>
  <si>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</si>
  <si>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</si>
  <si>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</si>
  <si>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</si>
  <si>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</si>
  <si>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</si>
  <si>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</si>
  <si>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</si>
  <si>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</si>
  <si>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</si>
  <si>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</si>
  <si>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</si>
  <si>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</si>
  <si>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</si>
  <si>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</si>
  <si>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</si>
  <si>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</si>
  <si>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</si>
  <si>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</si>
  <si>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</si>
  <si>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</si>
  <si>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</si>
  <si>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</si>
  <si>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</si>
  <si>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</si>
  <si>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</si>
  <si>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</si>
  <si>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</si>
  <si>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</si>
  <si>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</si>
  <si>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</si>
  <si>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</si>
  <si>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</si>
  <si>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</si>
  <si>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</si>
  <si>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</si>
  <si>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</si>
  <si>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</si>
  <si>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</si>
  <si>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</si>
  <si>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</si>
  <si>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</si>
  <si>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</si>
  <si>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</si>
  <si>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</si>
  <si>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</si>
  <si>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</si>
  <si>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</si>
  <si>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</si>
  <si>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</si>
  <si>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</si>
  <si>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</si>
  <si>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</si>
  <si>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</si>
  <si>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</si>
  <si>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</si>
  <si>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</si>
  <si>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</si>
  <si>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</si>
  <si>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</si>
  <si>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</si>
  <si>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</si>
  <si>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</si>
  <si>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</si>
  <si>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</si>
  <si>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</si>
  <si>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</si>
  <si>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</si>
  <si>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</si>
  <si>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</si>
  <si>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</si>
  <si>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</si>
  <si>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</si>
  <si>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</si>
  <si>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</si>
  <si>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</si>
  <si>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</si>
  <si>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</si>
  <si>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</si>
  <si>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</si>
  <si>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</si>
  <si>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</si>
  <si>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</si>
  <si>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</si>
  <si>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</si>
  <si>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</si>
  <si>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</si>
  <si>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</si>
  <si>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</si>
  <si>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</si>
  <si>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</si>
  <si>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</si>
  <si>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</si>
  <si>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</si>
  <si>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</si>
  <si>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</si>
  <si>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</si>
  <si>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</si>
  <si>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</si>
  <si>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</si>
  <si>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</si>
  <si>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</si>
  <si>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</si>
  <si>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</si>
  <si>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</si>
  <si>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</si>
  <si>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</si>
  <si>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</si>
  <si>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</si>
  <si>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</si>
  <si>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</si>
  <si>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</si>
  <si>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</si>
  <si>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</si>
  <si>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</si>
  <si>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</si>
  <si>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</si>
  <si>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</si>
  <si>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</si>
  <si>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смена замка (1шт)</t>
  </si>
  <si>
    <t>замок</t>
  </si>
  <si>
    <t>1шт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</si>
</sst>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39" sqref="K39:M39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216.88840992000002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300.30702912000004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2.98</v>
      </c>
      <c r="M20" s="34">
        <f>SUM(M6:M19)</f>
        <v>621.4687130400001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8">
        <v>1.07</v>
      </c>
      <c r="M24" s="33">
        <f>L24*160.174*1.302*1.15</f>
        <v>256.61652731400005</v>
      </c>
    </row>
    <row r="25" spans="1:13" ht="12.75">
      <c r="A25" t="s">
        <v>106</v>
      </c>
      <c r="J25" s="20">
        <v>2</v>
      </c>
      <c r="K25" s="20"/>
      <c r="L25" s="48"/>
      <c r="M25" s="33">
        <f>L25*160.174*1.302*1.15</f>
        <v>0</v>
      </c>
    </row>
    <row r="26" spans="1:13" ht="12.75">
      <c r="A26" t="s">
        <v>107</v>
      </c>
      <c r="J26" s="20">
        <v>3</v>
      </c>
      <c r="K26" s="20"/>
      <c r="L26" s="48"/>
      <c r="M26" s="33">
        <f aca="true" t="shared" si="1" ref="M26:M34">L26*160.174*1.302*1.15</f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3"/>
      <c r="M29" s="33">
        <f t="shared" si="1"/>
        <v>0</v>
      </c>
    </row>
    <row r="30" spans="10:13" ht="12.75">
      <c r="J30" s="20">
        <v>7</v>
      </c>
      <c r="K30" s="20"/>
      <c r="L30" s="53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3"/>
      <c r="M31" s="33">
        <f t="shared" si="1"/>
        <v>0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34">
        <f>SUM(L24:L34)</f>
        <v>1.07</v>
      </c>
      <c r="M35" s="34">
        <f>SUM(M24:M34)</f>
        <v>256.61652731400005</v>
      </c>
    </row>
    <row r="36" spans="1:11" ht="12.75">
      <c r="A36" t="s">
        <v>4</v>
      </c>
      <c r="E36">
        <v>491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v>442.88</v>
      </c>
    </row>
    <row r="40" spans="1:13" ht="12.75">
      <c r="A40" s="2" t="s">
        <v>6</v>
      </c>
      <c r="F40" s="11">
        <v>43051.7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49892.34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1.1588936093115951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100+250+400+400</f>
        <v>1150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51042.34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8"/>
    </row>
    <row r="49" spans="1:13" ht="12.75">
      <c r="A49" t="s">
        <v>12</v>
      </c>
      <c r="F49" s="11">
        <f>(5560)*1.302</f>
        <v>7239.12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(2863)*1.302</f>
        <v>3727.626</v>
      </c>
      <c r="J50" s="20">
        <v>12</v>
      </c>
      <c r="K50" s="20"/>
      <c r="L50" s="25"/>
      <c r="M50" s="25"/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10966.746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5"/>
      <c r="M57" s="25"/>
    </row>
    <row r="58" spans="1:13" ht="12.75">
      <c r="A58" t="s">
        <v>19</v>
      </c>
      <c r="C58" s="49">
        <v>305312</v>
      </c>
      <c r="D58">
        <v>222535.4</v>
      </c>
      <c r="E58">
        <v>2796.4</v>
      </c>
      <c r="F58" s="35">
        <f>C58/D58*E58</f>
        <v>3836.578255864011</v>
      </c>
      <c r="J58" s="20"/>
      <c r="K58" s="20"/>
      <c r="L58" s="31" t="s">
        <v>64</v>
      </c>
      <c r="M58" s="34">
        <f>SUM(M39:M57)</f>
        <v>442.88</v>
      </c>
    </row>
    <row r="59" spans="1:6" ht="12.75">
      <c r="A59" t="s">
        <v>20</v>
      </c>
      <c r="F59" s="35">
        <f>M20</f>
        <v>621.4687130400001</v>
      </c>
    </row>
    <row r="60" spans="1:6" ht="12.75">
      <c r="A60" t="s">
        <v>21</v>
      </c>
      <c r="F60" s="11">
        <f>M35</f>
        <v>256.61652731400005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22</v>
      </c>
      <c r="F62" s="5">
        <f>M58</f>
        <v>442.88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0.47</v>
      </c>
      <c r="E65" t="s">
        <v>14</v>
      </c>
      <c r="F65" s="11">
        <f>B65*D65</f>
        <v>1314.308</v>
      </c>
    </row>
    <row r="66" spans="1:6" ht="12.75">
      <c r="A66" s="56" t="s">
        <v>75</v>
      </c>
      <c r="B66" s="56"/>
      <c r="C66" s="56"/>
      <c r="D66" s="57"/>
      <c r="E66" s="56"/>
      <c r="F66" s="57">
        <v>0</v>
      </c>
    </row>
    <row r="67" spans="1:6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7253.051496218011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0.2</v>
      </c>
      <c r="E70" s="7"/>
      <c r="F70" s="46">
        <f>B70*D70</f>
        <v>559.2800000000001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1.29</v>
      </c>
      <c r="E73" t="s">
        <v>14</v>
      </c>
      <c r="F73" s="11">
        <f>B73*D73</f>
        <v>3607.356</v>
      </c>
    </row>
    <row r="74" spans="1:6" ht="12.75">
      <c r="A74" s="4" t="s">
        <v>29</v>
      </c>
      <c r="F74" s="32">
        <f>F70+F73</f>
        <v>4166.636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2.8</v>
      </c>
      <c r="E77" t="s">
        <v>14</v>
      </c>
      <c r="F77" s="11">
        <f>B77*D77</f>
        <v>7829.92</v>
      </c>
    </row>
    <row r="78" spans="1:6" ht="12.75">
      <c r="A78" s="4" t="s">
        <v>31</v>
      </c>
      <c r="F78" s="32">
        <f>SUM(F77)</f>
        <v>7829.92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30216.353496218006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1752.5485027806442</v>
      </c>
      <c r="I81" s="7"/>
    </row>
    <row r="82" spans="1:9" ht="12.75">
      <c r="A82" s="1"/>
      <c r="B82" s="36" t="s">
        <v>128</v>
      </c>
      <c r="C82" s="47"/>
      <c r="D82" s="1"/>
      <c r="E82" s="54"/>
      <c r="F82" s="55">
        <v>2766.12</v>
      </c>
      <c r="I82" s="7"/>
    </row>
    <row r="83" spans="1:9" ht="12.75">
      <c r="A83" s="1"/>
      <c r="B83" s="36" t="s">
        <v>129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130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35520.821998998654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44774</v>
      </c>
      <c r="C87" s="40">
        <v>-862550</v>
      </c>
      <c r="D87" s="43">
        <f>F44</f>
        <v>51042.34</v>
      </c>
      <c r="E87" s="43">
        <f>F85</f>
        <v>35520.821998998654</v>
      </c>
      <c r="F87" s="44">
        <f>C87+D87-E87</f>
        <v>-847028.4819989987</v>
      </c>
    </row>
    <row r="89" spans="1:6" ht="13.5" thickBot="1">
      <c r="A89" t="s">
        <v>111</v>
      </c>
      <c r="C89" s="51">
        <v>44774</v>
      </c>
      <c r="D89" s="8" t="s">
        <v>112</v>
      </c>
      <c r="E89" s="51">
        <v>44804</v>
      </c>
      <c r="F89" t="s">
        <v>113</v>
      </c>
    </row>
    <row r="90" spans="1:7" ht="13.5" thickBot="1">
      <c r="A90" t="s">
        <v>114</v>
      </c>
      <c r="F90" s="52">
        <f>E87</f>
        <v>35520.821998998654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2019-11-27T10:45:03Z</cp:lastPrinted>
  <dcterms:created xsi:type="dcterms:W3CDTF">2008-08-18T07:30:19Z</dcterms:created>
  <dcterms:modified xsi:type="dcterms:W3CDTF">2022-11-21T07:00:13Z</dcterms:modified>
  <cp:category/>
  <cp:version/>
  <cp:contentType/>
  <cp:contentStatus/>
</cp:coreProperties>
</file>