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<sst xmlns="http://schemas.openxmlformats.org/spreadsheetml/2006/main" count="161" uniqueCount="138">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</sst>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133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19.009999999999998</v>
      </c>
      <c r="M20" s="34">
        <f>SUM(M6:M19)</f>
        <v>3964.469877480001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136</v>
      </c>
      <c r="L24" s="25">
        <v>88.24</v>
      </c>
      <c r="M24" s="33">
        <f>L24*160.174*1.302*1.15</f>
        <v>21162.469504848</v>
      </c>
    </row>
    <row r="25" spans="1:13" ht="12.75">
      <c r="A25" t="s">
        <v>106</v>
      </c>
      <c r="J25" s="20">
        <v>2</v>
      </c>
      <c r="K25" s="49" t="s">
        <v>137</v>
      </c>
      <c r="L25" s="44">
        <v>3.12</v>
      </c>
      <c r="M25" s="33">
        <f aca="true" t="shared" si="1" ref="M25:M38">L25*160.174*1.302*1.15</f>
        <v>748.265014224</v>
      </c>
    </row>
    <row r="26" spans="1:13" ht="12.75">
      <c r="A26" t="s">
        <v>107</v>
      </c>
      <c r="J26" s="41">
        <v>3</v>
      </c>
      <c r="K26" s="49"/>
      <c r="L26" s="5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t="shared" si="1"/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58487.65</v>
      </c>
      <c r="J39" s="20"/>
      <c r="K39" s="29" t="s">
        <v>59</v>
      </c>
      <c r="L39" s="28">
        <f>SUM(L24:L38)</f>
        <v>91.36</v>
      </c>
      <c r="M39" s="34">
        <f>SUM(M24:M38)</f>
        <v>21910.734519072</v>
      </c>
    </row>
    <row r="40" spans="1:11" ht="12.75">
      <c r="A40" t="s">
        <v>7</v>
      </c>
      <c r="F40" s="5">
        <v>55413.8</v>
      </c>
      <c r="K40" s="1" t="s">
        <v>63</v>
      </c>
    </row>
    <row r="41" spans="2:13" ht="12.75">
      <c r="B41" t="s">
        <v>8</v>
      </c>
      <c r="F41" s="9">
        <f>F40/F39</f>
        <v>0.9474444604972161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56418.8</v>
      </c>
      <c r="J43" s="20">
        <v>1</v>
      </c>
      <c r="K43" s="20"/>
      <c r="L43" s="25"/>
      <c r="M43" s="45"/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(7593.8)*1.302</f>
        <v>9887.1276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(2863)*1.302</f>
        <v>3727.626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13614.7536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/>
      <c r="K54" s="20"/>
      <c r="L54" s="30" t="s">
        <v>66</v>
      </c>
      <c r="M54" s="34">
        <f>SUM(M43:M53)</f>
        <v>0</v>
      </c>
    </row>
    <row r="55" spans="1:13" ht="12.75">
      <c r="A55" s="4" t="s">
        <v>17</v>
      </c>
      <c r="B55" s="10"/>
      <c r="C55" s="10"/>
      <c r="F55" s="32">
        <f>SUM(F53:F54)</f>
        <v>0</v>
      </c>
      <c r="J55" s="46"/>
      <c r="K55" s="46"/>
      <c r="L55" s="47"/>
      <c r="M55" s="48"/>
    </row>
    <row r="56" spans="1:2" ht="12.75">
      <c r="A56" s="4" t="s">
        <v>18</v>
      </c>
      <c r="B56" s="4"/>
    </row>
    <row r="57" spans="1:6" ht="12.75">
      <c r="A57" t="s">
        <v>19</v>
      </c>
      <c r="C57">
        <v>304061</v>
      </c>
      <c r="D57">
        <v>224780.8</v>
      </c>
      <c r="E57">
        <v>3433.8</v>
      </c>
      <c r="F57" s="35">
        <f>C57/D57*E57</f>
        <v>4644.901440870395</v>
      </c>
    </row>
    <row r="58" spans="1:6" ht="12.75">
      <c r="A58" t="s">
        <v>20</v>
      </c>
      <c r="F58" s="35">
        <f>M20</f>
        <v>3964.469877480001</v>
      </c>
    </row>
    <row r="59" spans="1:6" ht="12.75">
      <c r="A59" t="s">
        <v>21</v>
      </c>
      <c r="F59" s="11">
        <f>M39</f>
        <v>21910.734519072</v>
      </c>
    </row>
    <row r="60" spans="1:6" ht="12.75">
      <c r="A60" t="s">
        <v>22</v>
      </c>
      <c r="F60" s="5">
        <f>0*600*1.302</f>
        <v>0</v>
      </c>
    </row>
    <row r="61" spans="1:6" ht="12.75">
      <c r="A61" t="s">
        <v>23</v>
      </c>
      <c r="F61" s="11">
        <f>M54</f>
        <v>0</v>
      </c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0.29</v>
      </c>
      <c r="E64" t="s">
        <v>14</v>
      </c>
      <c r="F64" s="11">
        <f>B64*D64</f>
        <v>995.802</v>
      </c>
    </row>
    <row r="65" spans="1:6" ht="12.75">
      <c r="A65" s="50" t="s">
        <v>131</v>
      </c>
      <c r="B65" s="50"/>
      <c r="C65" s="50"/>
      <c r="D65" s="51"/>
      <c r="E65" s="50"/>
      <c r="F65" s="51">
        <v>0</v>
      </c>
    </row>
    <row r="66" spans="1:6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31515.907837422397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0.2</v>
      </c>
      <c r="E69" t="s">
        <v>14</v>
      </c>
      <c r="F69" s="11">
        <f>B69*D69</f>
        <v>686.7600000000001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1.26</v>
      </c>
      <c r="E72" t="s">
        <v>14</v>
      </c>
      <c r="F72" s="11">
        <f>B72*D72</f>
        <v>4326.588000000001</v>
      </c>
    </row>
    <row r="73" spans="1:6" ht="12.75">
      <c r="A73" s="4" t="s">
        <v>30</v>
      </c>
      <c r="F73" s="32">
        <f>F69+F72</f>
        <v>5013.348000000001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2.6</v>
      </c>
      <c r="E76" t="s">
        <v>14</v>
      </c>
      <c r="F76" s="11">
        <f>B76*D76</f>
        <v>8927.880000000001</v>
      </c>
    </row>
    <row r="77" spans="1:6" ht="12.75">
      <c r="A77" s="4" t="s">
        <v>33</v>
      </c>
      <c r="F77" s="32">
        <f>SUM(F76)</f>
        <v>8927.880000000001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59071.889437422404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3426.1695873704994</v>
      </c>
    </row>
    <row r="81" spans="1:6" ht="12.75">
      <c r="A81" s="1"/>
      <c r="B81" s="36" t="s">
        <v>127</v>
      </c>
      <c r="C81" s="36"/>
      <c r="D81" s="1"/>
      <c r="E81" s="57"/>
      <c r="F81" s="58">
        <v>11315.46</v>
      </c>
    </row>
    <row r="82" spans="1:6" ht="12.75">
      <c r="A82" s="1"/>
      <c r="B82" s="36" t="s">
        <v>128</v>
      </c>
      <c r="C82" s="36"/>
      <c r="D82" s="1"/>
      <c r="E82" s="57"/>
      <c r="F82" s="58">
        <v>438.22</v>
      </c>
    </row>
    <row r="83" spans="1:6" ht="12.75">
      <c r="A83" s="1"/>
      <c r="B83" s="36" t="s">
        <v>129</v>
      </c>
      <c r="C83" s="36"/>
      <c r="D83" s="1"/>
      <c r="E83" s="57"/>
      <c r="F83" s="58">
        <v>2408.43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76660.16902479291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135</v>
      </c>
    </row>
    <row r="86" spans="1:6" ht="12.75">
      <c r="A86" s="13"/>
      <c r="B86" s="39">
        <v>44743</v>
      </c>
      <c r="C86" s="40">
        <v>-555567</v>
      </c>
      <c r="D86" s="42">
        <f>F43</f>
        <v>56418.8</v>
      </c>
      <c r="E86" s="42">
        <f>F84</f>
        <v>76660.16902479291</v>
      </c>
      <c r="F86" s="43">
        <f>C86+D86-E86</f>
        <v>-575808.3690247929</v>
      </c>
    </row>
    <row r="88" spans="1:6" ht="13.5" thickBot="1">
      <c r="A88" t="s">
        <v>110</v>
      </c>
      <c r="C88" s="53">
        <v>44743</v>
      </c>
      <c r="D88" s="8" t="s">
        <v>111</v>
      </c>
      <c r="E88" s="53">
        <v>44773</v>
      </c>
      <c r="F88" t="s">
        <v>112</v>
      </c>
    </row>
    <row r="89" spans="1:7" ht="13.5" thickBot="1">
      <c r="A89" t="s">
        <v>113</v>
      </c>
      <c r="F89" s="54">
        <f>E86</f>
        <v>76660.16902479291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2020-09-12T14:11:23Z</cp:lastPrinted>
  <dcterms:created xsi:type="dcterms:W3CDTF">2008-08-18T07:30:19Z</dcterms:created>
  <dcterms:modified xsi:type="dcterms:W3CDTF">2022-09-28T12:53:25Z</dcterms:modified>
  <cp:category/>
  <cp:version/>
  <cp:contentType/>
  <cp:contentStatus/>
</cp:coreProperties>
</file>