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<sst xmlns="http://schemas.openxmlformats.org/spreadsheetml/2006/main" count="162" uniqueCount="139">
  <si>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</si>
  <si>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</si>
  <si>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</si>
  <si>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</si>
  <si>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</si>
  <si>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</si>
  <si>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</si>
  <si>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</si>
  <si>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</si>
  <si>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</si>
  <si>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</si>
  <si>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</si>
  <si>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</si>
  <si>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</si>
  <si>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</si>
  <si>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</si>
  <si>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</si>
  <si>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</si>
  <si>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</si>
  <si>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</si>
  <si>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</si>
  <si>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</si>
  <si>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</si>
  <si>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</si>
  <si>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</si>
  <si>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</si>
  <si>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</si>
  <si>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</si>
  <si>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</si>
  <si>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</si>
  <si>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</si>
  <si>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</si>
  <si>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</si>
  <si>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</si>
  <si>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</si>
  <si>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</si>
  <si>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</si>
  <si>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</si>
  <si>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</si>
  <si>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</si>
  <si>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</si>
  <si>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</si>
  <si>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</si>
  <si>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</si>
  <si>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</si>
  <si>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</si>
  <si>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</si>
  <si>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</si>
  <si>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</si>
  <si>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</si>
  <si>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</si>
  <si>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</si>
  <si>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</si>
  <si>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</si>
  <si>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</si>
  <si>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</si>
  <si>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</si>
  <si>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</si>
  <si>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</si>
  <si>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</si>
  <si>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</si>
  <si>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</si>
  <si>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</si>
  <si>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</si>
  <si>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</si>
  <si>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</si>
  <si>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</si>
  <si>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</si>
  <si>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</si>
  <si>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</si>
  <si>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</si>
  <si>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</si>
  <si>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</si>
  <si>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</si>
  <si>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</si>
  <si>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</si>
  <si>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</si>
  <si>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</si>
  <si>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</si>
  <si>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</si>
  <si>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</si>
  <si>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</si>
  <si>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</si>
  <si>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</si>
  <si>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</si>
  <si>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</si>
  <si>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</si>
  <si>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</si>
  <si>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</si>
  <si>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</si>
  <si>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</si>
  <si>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</si>
  <si>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</si>
  <si>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</si>
  <si>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</si>
  <si>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</si>
  <si>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</si>
  <si>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</si>
  <si>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</si>
  <si>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</si>
  <si>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</si>
  <si>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</si>
  <si>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</si>
  <si>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</si>
  <si>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</si>
  <si>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</si>
  <si>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</si>
  <si>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</si>
  <si>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</si>
  <si>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</si>
  <si>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</si>
  <si>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</si>
  <si>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</si>
  <si>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</si>
  <si>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</si>
  <si>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</si>
  <si>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</si>
  <si>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</si>
  <si>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</si>
  <si>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</si>
  <si>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</si>
  <si>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</si>
  <si>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</si>
  <si>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</si>
  <si>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</si>
  <si>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</si>
  <si>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</si>
  <si>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</si>
  <si>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</si>
  <si>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</si>
  <si>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</si>
  <si>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</si>
  <si>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2022 г.</t>
  </si>
  <si>
    <t>за   июнь  2022 г.</t>
  </si>
  <si>
    <t>июня</t>
  </si>
  <si>
    <t>ост.на 01.07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</si>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</sst>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4" sqref="D54:D7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5">
        <f t="shared" si="0"/>
        <v>1678.7997114000002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14.600000000000001</v>
      </c>
      <c r="M20" s="33">
        <f>SUM(M6:M19)</f>
        <v>3044.7796008000005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0.35</v>
      </c>
      <c r="M24" s="32">
        <f aca="true" t="shared" si="1" ref="M24:M29">L24*160.174*1.302*1.15</f>
        <v>83.93998556999999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0.35</v>
      </c>
      <c r="M30" s="33">
        <f>SUM(M24:M29)</f>
        <v>83.93998556999999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f>5*27.7</f>
        <v>138.5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55512.55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52360.76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0.9432238295664674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54680.880000000005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(0)*1.302</f>
        <v>0</v>
      </c>
      <c r="J48" s="20"/>
      <c r="K48" s="20"/>
      <c r="L48" s="30" t="s">
        <v>64</v>
      </c>
      <c r="M48" s="33">
        <f>SUM(M34:M47)</f>
        <v>138.5</v>
      </c>
    </row>
    <row r="49" spans="1:6" ht="12.75">
      <c r="A49" s="6" t="s">
        <v>15</v>
      </c>
      <c r="F49" s="11">
        <f>(0)*1.302</f>
        <v>0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0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294676</v>
      </c>
      <c r="D57">
        <v>224780.8</v>
      </c>
      <c r="E57">
        <v>3473</v>
      </c>
      <c r="F57" s="34">
        <f>C57/D57*E57</f>
        <v>4552.9233279710725</v>
      </c>
    </row>
    <row r="58" spans="1:6" ht="12.75">
      <c r="A58" t="s">
        <v>20</v>
      </c>
      <c r="F58" s="34">
        <f>M20</f>
        <v>3044.7796008000005</v>
      </c>
    </row>
    <row r="59" spans="1:6" ht="12.75">
      <c r="A59" t="s">
        <v>21</v>
      </c>
      <c r="F59" s="11">
        <f>M30</f>
        <v>83.93998556999999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M48</f>
        <v>138.5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0.81</v>
      </c>
      <c r="E64" t="s">
        <v>14</v>
      </c>
      <c r="F64" s="11">
        <f>B64*D64</f>
        <v>2813.13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10633.272914341072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1.47</v>
      </c>
      <c r="E72" t="s">
        <v>14</v>
      </c>
      <c r="F72" s="11">
        <f>B72*D72</f>
        <v>5105.3099999999995</v>
      </c>
    </row>
    <row r="73" spans="1:6" ht="12.75">
      <c r="A73" s="4" t="s">
        <v>29</v>
      </c>
      <c r="F73" s="31">
        <f>F69+F72</f>
        <v>5938.83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2.56</v>
      </c>
      <c r="E76" t="s">
        <v>14</v>
      </c>
      <c r="F76" s="11">
        <f>B76*D76</f>
        <v>8890.880000000001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8890.880000000001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25939.132914341073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1504.469709031782</v>
      </c>
    </row>
    <row r="81" spans="1:6" ht="12.75">
      <c r="A81" s="1"/>
      <c r="B81" s="35" t="s">
        <v>128</v>
      </c>
      <c r="C81" s="35"/>
      <c r="D81" s="1"/>
      <c r="E81" s="52"/>
      <c r="F81" s="53">
        <v>1478.28</v>
      </c>
    </row>
    <row r="82" spans="1:6" ht="12.75">
      <c r="A82" s="1"/>
      <c r="B82" s="35" t="s">
        <v>129</v>
      </c>
      <c r="C82" s="35"/>
      <c r="D82" s="1"/>
      <c r="E82" s="52"/>
      <c r="F82" s="53">
        <v>395.62</v>
      </c>
    </row>
    <row r="83" spans="1:6" ht="12.75">
      <c r="A83" s="1"/>
      <c r="B83" s="35" t="s">
        <v>130</v>
      </c>
      <c r="C83" s="35"/>
      <c r="D83" s="1"/>
      <c r="E83" s="52"/>
      <c r="F83" s="53">
        <v>2221.45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31538.952623372854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44713</v>
      </c>
      <c r="C86" s="39">
        <v>-171397</v>
      </c>
      <c r="D86" s="42">
        <f>F43</f>
        <v>54680.880000000005</v>
      </c>
      <c r="E86" s="42">
        <f>F84</f>
        <v>31538.952623372854</v>
      </c>
      <c r="F86" s="43">
        <f>C86+D86-E86</f>
        <v>-148255.07262337283</v>
      </c>
    </row>
    <row r="88" spans="1:6" ht="13.5" thickBot="1">
      <c r="A88" t="s">
        <v>111</v>
      </c>
      <c r="C88" s="48">
        <v>44713</v>
      </c>
      <c r="D88" s="8" t="s">
        <v>112</v>
      </c>
      <c r="E88" s="48">
        <v>44742</v>
      </c>
      <c r="F88" t="s">
        <v>113</v>
      </c>
    </row>
    <row r="89" spans="1:7" ht="13.5" thickBot="1">
      <c r="A89" t="s">
        <v>114</v>
      </c>
      <c r="F89" s="49">
        <f>E86</f>
        <v>31538.952623372854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2022-08-19T06:13:07Z</dcterms:modified>
  <cp:category/>
  <cp:version/>
  <cp:contentType/>
  <cp:contentStatus/>
</cp:coreProperties>
</file>