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<sst xmlns="http://schemas.openxmlformats.org/spreadsheetml/2006/main" count="27" uniqueCount="27">
  <si>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</si>
  <si>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</si>
  <si>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</si>
  <si>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</si>
  <si>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</si>
  <si>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</si>
  <si>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</si>
  <si>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</si>
  <si>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</si>
  <si>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</si>
  <si>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</si>
  <si>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</si>
  <si>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</si>
  <si>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</si>
  <si>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</si>
  <si>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</si>
  <si>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</si>
  <si>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</si>
  <si>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</si>
  <si>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ноябрь-декабрь</t>
  </si>
  <si>
    <t>Сводная ведомость доходов и расходов за 2022 год по ул. Забайкальская д.4</t>
  </si>
  <si>
    <t>на 01.01.22</t>
  </si>
  <si>
    <t>март-апрель</t>
  </si>
  <si>
    <t>январь-февраль</t>
  </si>
  <si>
    <t xml:space="preserve">август </t>
  </si>
  <si>
    <t>сентябрь</t>
  </si>
  <si>
    <t>октябрь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</si>
</sst>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5.75390625" style="0" customWidth="1"/>
    <col min="2" max="2" width="8.625" style="0" customWidth="1"/>
    <col min="3" max="3" width="8.25390625" style="0" customWidth="1"/>
    <col min="4" max="4" width="9.875" style="0" customWidth="1"/>
    <col min="7" max="7" width="8.25390625" style="0" customWidth="1"/>
    <col min="8" max="8" width="11.25390625" style="0" customWidth="1"/>
    <col min="9" max="9" width="10.125" style="0" customWidth="1"/>
    <col min="10" max="10" width="10.75390625" style="0" customWidth="1"/>
  </cols>
  <sheetData>
    <row r="2" spans="3:10" ht="12.75">
      <c r="C2" s="1"/>
      <c r="D2" s="1" t="s">
        <v>20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9" t="s">
        <v>13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17</v>
      </c>
      <c r="J6" s="15" t="s">
        <v>6</v>
      </c>
      <c r="K6" s="15" t="s">
        <v>8</v>
      </c>
      <c r="L6" s="15" t="s">
        <v>9</v>
      </c>
      <c r="M6" s="15" t="s">
        <v>14</v>
      </c>
      <c r="N6" s="29" t="s">
        <v>18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12</v>
      </c>
      <c r="H7" s="21" t="s">
        <v>5</v>
      </c>
      <c r="I7" s="27"/>
      <c r="J7" s="16"/>
      <c r="K7" s="16"/>
      <c r="L7" s="16"/>
      <c r="M7" s="16"/>
      <c r="N7" s="30"/>
    </row>
    <row r="8" spans="1:14" ht="12.75">
      <c r="A8" s="10"/>
      <c r="B8" s="13"/>
      <c r="C8" s="13"/>
      <c r="D8" s="13"/>
      <c r="E8" s="22"/>
      <c r="F8" s="22"/>
      <c r="G8" s="25"/>
      <c r="H8" s="22"/>
      <c r="I8" s="27"/>
      <c r="J8" s="16"/>
      <c r="K8" s="16"/>
      <c r="L8" s="16"/>
      <c r="M8" s="16"/>
      <c r="N8" s="30"/>
    </row>
    <row r="9" spans="1:14" ht="12.75">
      <c r="A9" s="11"/>
      <c r="B9" s="14"/>
      <c r="C9" s="14"/>
      <c r="D9" s="14"/>
      <c r="E9" s="23"/>
      <c r="F9" s="23"/>
      <c r="G9" s="26"/>
      <c r="H9" s="23"/>
      <c r="I9" s="28"/>
      <c r="J9" s="17"/>
      <c r="K9" s="17"/>
      <c r="L9" s="17"/>
      <c r="M9" s="17"/>
      <c r="N9" s="30"/>
    </row>
    <row r="10" spans="1:14" ht="12.75">
      <c r="A10" s="2" t="s">
        <v>21</v>
      </c>
      <c r="B10" s="3"/>
      <c r="C10" s="3"/>
      <c r="D10" s="3">
        <v>-731941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23</v>
      </c>
      <c r="B11" s="3">
        <v>46514</v>
      </c>
      <c r="C11" s="3">
        <v>57242</v>
      </c>
      <c r="D11" s="3">
        <f>D10+B11-C11</f>
        <v>-742669</v>
      </c>
      <c r="E11" s="3">
        <v>17722.72</v>
      </c>
      <c r="F11" s="3">
        <v>3471.13</v>
      </c>
      <c r="G11" s="3">
        <v>0</v>
      </c>
      <c r="H11" s="3">
        <v>0</v>
      </c>
      <c r="I11" s="3">
        <f>472+377.5</f>
        <v>849.5</v>
      </c>
      <c r="J11" s="3">
        <v>20478.12</v>
      </c>
      <c r="K11" s="3">
        <v>4358.87</v>
      </c>
      <c r="L11" s="3">
        <v>7270.03</v>
      </c>
      <c r="M11" s="3">
        <v>3091.45</v>
      </c>
      <c r="N11" s="3"/>
      <c r="O11">
        <f aca="true" t="shared" si="0" ref="O11:O18">E11+F11+G11+H11+I11+J11+K11+L11+M11</f>
        <v>57241.82</v>
      </c>
    </row>
    <row r="12" spans="1:15" ht="12.75">
      <c r="A12" s="2" t="s">
        <v>22</v>
      </c>
      <c r="B12" s="3">
        <v>47055</v>
      </c>
      <c r="C12" s="3">
        <v>44454</v>
      </c>
      <c r="D12" s="3">
        <f aca="true" t="shared" si="1" ref="D12:D19">D11+B12-C12</f>
        <v>-740068</v>
      </c>
      <c r="E12" s="3">
        <v>17722.72</v>
      </c>
      <c r="F12" s="3">
        <v>3471.13</v>
      </c>
      <c r="G12" s="3">
        <v>0</v>
      </c>
      <c r="H12" s="3">
        <v>0</v>
      </c>
      <c r="I12" s="3">
        <f>2397.76+377.5+0</f>
        <v>2775.26</v>
      </c>
      <c r="J12" s="3">
        <v>6020.14</v>
      </c>
      <c r="K12" s="3">
        <v>4626.38</v>
      </c>
      <c r="L12" s="3">
        <v>7553.28</v>
      </c>
      <c r="M12" s="3">
        <v>2284.83</v>
      </c>
      <c r="N12" s="3"/>
      <c r="O12">
        <f t="shared" si="0"/>
        <v>44453.74</v>
      </c>
    </row>
    <row r="13" spans="1:15" ht="12.75">
      <c r="A13" s="2" t="s">
        <v>15</v>
      </c>
      <c r="B13" s="3">
        <v>19966</v>
      </c>
      <c r="C13" s="3">
        <v>34358</v>
      </c>
      <c r="D13" s="3">
        <f t="shared" si="1"/>
        <v>-754460</v>
      </c>
      <c r="E13" s="3">
        <v>17722.72</v>
      </c>
      <c r="F13" s="3">
        <v>3471.13</v>
      </c>
      <c r="G13" s="3">
        <v>0</v>
      </c>
      <c r="H13" s="3">
        <v>0</v>
      </c>
      <c r="I13" s="3">
        <f>1198.88+377.5</f>
        <v>1576.38</v>
      </c>
      <c r="J13" s="3">
        <v>3260.08</v>
      </c>
      <c r="K13" s="3">
        <v>2738.06</v>
      </c>
      <c r="L13" s="3">
        <v>3792.38</v>
      </c>
      <c r="M13" s="3">
        <v>1797.09</v>
      </c>
      <c r="N13" s="3"/>
      <c r="O13">
        <f t="shared" si="0"/>
        <v>34357.840000000004</v>
      </c>
    </row>
    <row r="14" spans="1:15" ht="12.75">
      <c r="A14" s="2" t="s">
        <v>16</v>
      </c>
      <c r="B14" s="3">
        <v>26552</v>
      </c>
      <c r="C14" s="3">
        <v>12299</v>
      </c>
      <c r="D14" s="3">
        <f>D13+B14-C14</f>
        <v>-740207</v>
      </c>
      <c r="E14" s="3">
        <v>7.81</v>
      </c>
      <c r="F14" s="3">
        <v>13.02</v>
      </c>
      <c r="G14" s="3">
        <v>0</v>
      </c>
      <c r="H14" s="3">
        <v>0</v>
      </c>
      <c r="I14" s="3">
        <f>1198.88+377.5</f>
        <v>1576.38</v>
      </c>
      <c r="J14" s="3">
        <v>3394.6</v>
      </c>
      <c r="K14" s="3">
        <v>2690.86</v>
      </c>
      <c r="L14" s="3">
        <v>4028.42</v>
      </c>
      <c r="M14" s="3">
        <v>587.81</v>
      </c>
      <c r="N14" s="3"/>
      <c r="O14">
        <f t="shared" si="0"/>
        <v>12298.9</v>
      </c>
    </row>
    <row r="15" spans="1:15" ht="12.75">
      <c r="A15" s="2" t="s">
        <v>10</v>
      </c>
      <c r="B15" s="3">
        <v>23757</v>
      </c>
      <c r="C15" s="3">
        <v>49860</v>
      </c>
      <c r="D15" s="3">
        <f t="shared" si="1"/>
        <v>-766310</v>
      </c>
      <c r="E15" s="3">
        <v>9887.13</v>
      </c>
      <c r="F15" s="3">
        <v>2050.65</v>
      </c>
      <c r="G15" s="3">
        <v>0</v>
      </c>
      <c r="H15" s="3">
        <v>0</v>
      </c>
      <c r="I15" s="3">
        <f>1260.24+377.5</f>
        <v>1637.74</v>
      </c>
      <c r="J15" s="3">
        <v>27251.73</v>
      </c>
      <c r="K15" s="3">
        <v>2297.46</v>
      </c>
      <c r="L15" s="6">
        <v>4091.36</v>
      </c>
      <c r="M15" s="3">
        <v>2643.54</v>
      </c>
      <c r="N15" s="3"/>
      <c r="O15">
        <f t="shared" si="0"/>
        <v>49859.61</v>
      </c>
    </row>
    <row r="16" spans="1:15" ht="14.25" customHeight="1">
      <c r="A16" s="8" t="s">
        <v>24</v>
      </c>
      <c r="B16" s="3">
        <v>22889</v>
      </c>
      <c r="C16" s="6">
        <v>24392</v>
      </c>
      <c r="D16" s="3">
        <f t="shared" si="1"/>
        <v>-767813</v>
      </c>
      <c r="E16" s="3">
        <v>9439.6</v>
      </c>
      <c r="F16" s="3">
        <v>2050.65</v>
      </c>
      <c r="G16" s="3">
        <v>0</v>
      </c>
      <c r="H16" s="3">
        <v>0</v>
      </c>
      <c r="I16" s="3">
        <f>1260.24+377.5</f>
        <v>1637.74</v>
      </c>
      <c r="J16" s="6">
        <v>3266.23</v>
      </c>
      <c r="K16" s="6">
        <v>2344.66</v>
      </c>
      <c r="L16" s="6">
        <v>4406.08</v>
      </c>
      <c r="M16" s="6">
        <v>1247.42</v>
      </c>
      <c r="N16" s="6"/>
      <c r="O16">
        <f t="shared" si="0"/>
        <v>24392.379999999997</v>
      </c>
    </row>
    <row r="17" spans="1:15" ht="14.25" customHeight="1">
      <c r="A17" s="8" t="s">
        <v>25</v>
      </c>
      <c r="B17" s="3">
        <v>21752</v>
      </c>
      <c r="C17" s="6">
        <v>36585</v>
      </c>
      <c r="D17" s="3">
        <f t="shared" si="1"/>
        <v>-782646</v>
      </c>
      <c r="E17" s="3">
        <v>12338.35</v>
      </c>
      <c r="F17" s="3">
        <v>2050.65</v>
      </c>
      <c r="G17" s="3">
        <v>0</v>
      </c>
      <c r="H17" s="3">
        <v>0</v>
      </c>
      <c r="I17" s="3">
        <f>1260.24+377.5</f>
        <v>1637.74</v>
      </c>
      <c r="J17" s="6">
        <v>8634.15</v>
      </c>
      <c r="K17" s="6">
        <v>5617.75</v>
      </c>
      <c r="L17" s="6">
        <v>4390.34</v>
      </c>
      <c r="M17" s="6">
        <v>1915.81</v>
      </c>
      <c r="N17" s="6"/>
      <c r="O17">
        <f t="shared" si="0"/>
        <v>36584.78999999999</v>
      </c>
    </row>
    <row r="18" spans="1:15" ht="14.25" customHeight="1">
      <c r="A18" s="8" t="s">
        <v>26</v>
      </c>
      <c r="B18" s="3">
        <v>25491</v>
      </c>
      <c r="C18" s="6">
        <v>31645</v>
      </c>
      <c r="D18" s="3">
        <f t="shared" si="1"/>
        <v>-788800</v>
      </c>
      <c r="E18" s="3">
        <v>7690.91</v>
      </c>
      <c r="F18" s="3">
        <v>2050.65</v>
      </c>
      <c r="G18" s="3">
        <v>0</v>
      </c>
      <c r="H18" s="3">
        <v>0</v>
      </c>
      <c r="I18" s="3">
        <f>1260.24+377.5</f>
        <v>1637.74</v>
      </c>
      <c r="J18" s="6">
        <v>11240.83</v>
      </c>
      <c r="K18" s="6">
        <v>2627.91</v>
      </c>
      <c r="L18" s="6">
        <v>4752.27</v>
      </c>
      <c r="M18" s="6">
        <v>1645.03</v>
      </c>
      <c r="N18" s="6"/>
      <c r="O18">
        <f t="shared" si="0"/>
        <v>31645.339999999997</v>
      </c>
    </row>
    <row r="19" spans="1:15" ht="29.25" customHeight="1">
      <c r="A19" s="8" t="s">
        <v>19</v>
      </c>
      <c r="B19" s="3">
        <v>48408</v>
      </c>
      <c r="C19" s="6">
        <v>346415</v>
      </c>
      <c r="D19" s="3">
        <f t="shared" si="1"/>
        <v>-1086807</v>
      </c>
      <c r="E19" s="3">
        <v>7690.91</v>
      </c>
      <c r="F19" s="3">
        <v>2050.65</v>
      </c>
      <c r="G19" s="3">
        <v>1274.62</v>
      </c>
      <c r="H19" s="3">
        <v>0</v>
      </c>
      <c r="I19" s="3">
        <f>2633.76+377.5</f>
        <v>3011.26</v>
      </c>
      <c r="J19" s="6">
        <v>293120.51</v>
      </c>
      <c r="K19" s="6">
        <v>8764.95</v>
      </c>
      <c r="L19" s="6">
        <v>8340.08</v>
      </c>
      <c r="M19" s="6">
        <v>18825.51</v>
      </c>
      <c r="N19" s="6">
        <v>3336.03</v>
      </c>
      <c r="O19">
        <f>E19+F19+G19+H19+I19+J19+K19+L19+M19+N19</f>
        <v>346414.5200000001</v>
      </c>
    </row>
    <row r="20" spans="1:15" ht="12.75">
      <c r="A20" s="5" t="s">
        <v>11</v>
      </c>
      <c r="B20" s="5">
        <f>SUM(B11:B19)</f>
        <v>282384</v>
      </c>
      <c r="C20" s="5">
        <f>SUM(C11:C19)</f>
        <v>637250</v>
      </c>
      <c r="D20" s="5"/>
      <c r="E20" s="5">
        <f aca="true" t="shared" si="2" ref="E20:M20">SUM(E11:E19)</f>
        <v>100222.87000000001</v>
      </c>
      <c r="F20" s="5">
        <f t="shared" si="2"/>
        <v>20679.660000000003</v>
      </c>
      <c r="G20" s="5">
        <f t="shared" si="2"/>
        <v>1274.62</v>
      </c>
      <c r="H20" s="5">
        <f t="shared" si="2"/>
        <v>0</v>
      </c>
      <c r="I20" s="5">
        <f t="shared" si="2"/>
        <v>16339.74</v>
      </c>
      <c r="J20" s="5">
        <f t="shared" si="2"/>
        <v>376666.39</v>
      </c>
      <c r="K20" s="5">
        <f t="shared" si="2"/>
        <v>36066.9</v>
      </c>
      <c r="L20" s="5">
        <f t="shared" si="2"/>
        <v>48624.240000000005</v>
      </c>
      <c r="M20" s="5">
        <f t="shared" si="2"/>
        <v>34038.49</v>
      </c>
      <c r="N20" s="3">
        <f>N19</f>
        <v>3336.03</v>
      </c>
      <c r="O20">
        <f>E20+F20+G20+H20+I20+J20+K20+L20+M20+N20</f>
        <v>637248.9400000001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2022-03-15T12:57:33Z</cp:lastPrinted>
  <dcterms:created xsi:type="dcterms:W3CDTF">2012-09-02T06:37:17Z</dcterms:created>
  <dcterms:modified xsi:type="dcterms:W3CDTF">2023-03-22T10:29:50Z</dcterms:modified>
  <cp:category/>
  <cp:version/>
  <cp:contentType/>
  <cp:contentStatus/>
</cp:coreProperties>
</file>