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<sst xmlns="http://schemas.openxmlformats.org/spreadsheetml/2006/main" count="161" uniqueCount="138">
  <si>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</si>
  <si>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</si>
  <si>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</si>
  <si>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</si>
  <si>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</si>
  <si>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</si>
  <si>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</si>
  <si>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</si>
  <si>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</si>
  <si>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</si>
  <si>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</si>
  <si>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</si>
  <si>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</si>
  <si>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</si>
  <si>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</si>
  <si>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</si>
  <si>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</si>
  <si>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</si>
  <si>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</si>
  <si>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</si>
  <si>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</si>
  <si>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</si>
  <si>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</si>
  <si>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</si>
  <si>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</si>
  <si>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</si>
  <si>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</si>
  <si>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</si>
  <si>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</si>
  <si>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</si>
  <si>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</si>
  <si>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</si>
  <si>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</si>
  <si>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</si>
  <si>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</si>
  <si>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</si>
  <si>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</si>
  <si>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</si>
  <si>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</si>
  <si>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</si>
  <si>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</si>
  <si>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</si>
  <si>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</si>
  <si>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</si>
  <si>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</si>
  <si>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</si>
  <si>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</si>
  <si>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</si>
  <si>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</si>
  <si>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</si>
  <si>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</si>
  <si>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</si>
  <si>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</si>
  <si>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</si>
  <si>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</si>
  <si>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</si>
  <si>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</si>
  <si>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</si>
  <si>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</si>
  <si>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</si>
  <si>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</si>
  <si>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</si>
  <si>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</si>
  <si>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</si>
  <si>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</si>
  <si>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</si>
  <si>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</si>
  <si>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</si>
  <si>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</si>
  <si>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</si>
  <si>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</si>
  <si>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</si>
  <si>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</si>
  <si>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</si>
  <si>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</si>
  <si>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</si>
  <si>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</si>
  <si>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</si>
  <si>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</si>
  <si>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</si>
  <si>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</si>
  <si>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</si>
  <si>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</si>
  <si>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</si>
  <si>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</si>
  <si>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</si>
  <si>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</si>
  <si>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</si>
  <si>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</si>
  <si>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</si>
  <si>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</si>
  <si>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</si>
  <si>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</si>
  <si>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</si>
  <si>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</si>
  <si>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</si>
  <si>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</si>
  <si>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</si>
  <si>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</si>
  <si>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</si>
  <si>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</si>
  <si>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</si>
  <si>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</si>
  <si>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</si>
  <si>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</si>
  <si>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</si>
  <si>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</si>
  <si>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</si>
  <si>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</si>
  <si>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</si>
  <si>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</si>
  <si>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</si>
  <si>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</si>
  <si>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</si>
  <si>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</si>
  <si>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</si>
  <si>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</si>
  <si>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</si>
  <si>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</si>
  <si>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</si>
  <si>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</si>
  <si>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</si>
  <si>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</si>
  <si>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</si>
  <si>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</si>
  <si>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</si>
  <si>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</si>
  <si>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</si>
  <si>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</si>
  <si>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</si>
  <si>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</si>
  <si>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</si>
  <si>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</si>
  <si>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</si>
  <si>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</si>
  <si>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вентиля д 20 (2шт)</t>
  </si>
  <si>
    <t>вентиль д 20</t>
  </si>
  <si>
    <t>2шт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</si>
</sst>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F50" sqref="F50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1.62</v>
      </c>
      <c r="M24" s="31">
        <f aca="true" t="shared" si="1" ref="M24:M35">L24*160.174*1.302*1.15</f>
        <v>388.522218924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1.62</v>
      </c>
      <c r="M36" s="32">
        <f>SUM(M24:M35)</f>
        <v>388.522218924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55164.78</v>
      </c>
      <c r="J40" s="20">
        <v>1</v>
      </c>
      <c r="K40" s="20" t="s">
        <v>136</v>
      </c>
      <c r="L40" s="25" t="s">
        <v>137</v>
      </c>
      <c r="M40" s="47">
        <f>2*515</f>
        <v>1030</v>
      </c>
    </row>
    <row r="41" spans="1:13" ht="12.75">
      <c r="A41" t="s">
        <v>7</v>
      </c>
      <c r="F41" s="5">
        <v>48960.63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0.8875342202035429</v>
      </c>
      <c r="J42" s="20">
        <v>3</v>
      </c>
      <c r="K42" s="20"/>
      <c r="L42" s="23"/>
      <c r="M42" s="61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49860.63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(8999)*1.302</f>
        <v>11716.698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1030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14699.58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305312</v>
      </c>
      <c r="D58">
        <v>222535.4</v>
      </c>
      <c r="E58">
        <v>3169.4</v>
      </c>
      <c r="F58" s="36">
        <f>C58/D58*E58</f>
        <v>4348.323245649905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388.522218924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1030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0.47</v>
      </c>
      <c r="E65" t="s">
        <v>14</v>
      </c>
      <c r="F65" s="46">
        <f>B65*D65</f>
        <v>1309.4669999999999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7925.096914933905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</v>
      </c>
      <c r="E70" t="s">
        <v>14</v>
      </c>
      <c r="F70" s="46">
        <f>B70*D70</f>
        <v>557.22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1.29</v>
      </c>
      <c r="E73" t="s">
        <v>14</v>
      </c>
      <c r="F73" s="11">
        <f>B73*D73</f>
        <v>3594.069</v>
      </c>
    </row>
    <row r="74" spans="1:6" ht="12.75">
      <c r="A74" s="10" t="s">
        <v>29</v>
      </c>
      <c r="F74" s="33">
        <f>F70+F73</f>
        <v>4151.289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2.8</v>
      </c>
      <c r="E77" t="s">
        <v>14</v>
      </c>
      <c r="F77" s="11">
        <f>B77*D77</f>
        <v>7801.079999999999</v>
      </c>
    </row>
    <row r="78" spans="1:6" ht="12.75">
      <c r="A78" s="10" t="s">
        <v>32</v>
      </c>
      <c r="F78" s="33">
        <f>SUM(F77)</f>
        <v>7801.079999999999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34577.04591493391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2005.4686630661665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0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141.65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777.72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37501.88457800008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44774</v>
      </c>
      <c r="C87" s="41">
        <v>-166922</v>
      </c>
      <c r="D87" s="44">
        <f>F44</f>
        <v>49860.63</v>
      </c>
      <c r="E87" s="44">
        <f>F85</f>
        <v>37501.88457800008</v>
      </c>
      <c r="F87" s="45">
        <f>C87+D87-E87</f>
        <v>-154563.25457800008</v>
      </c>
    </row>
    <row r="89" spans="1:6" ht="13.5" thickBot="1">
      <c r="A89" t="s">
        <v>110</v>
      </c>
      <c r="C89" s="50">
        <v>44774</v>
      </c>
      <c r="D89" s="8" t="s">
        <v>111</v>
      </c>
      <c r="E89" s="50">
        <v>44804</v>
      </c>
      <c r="F89" t="s">
        <v>112</v>
      </c>
    </row>
    <row r="90" spans="1:7" ht="13.5" thickBot="1">
      <c r="A90" t="s">
        <v>113</v>
      </c>
      <c r="F90" s="51">
        <f>E87</f>
        <v>37501.88457800008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2022-11-17T07:11:20Z</dcterms:modified>
  <cp:category/>
  <cp:version/>
  <cp:contentType/>
  <cp:contentStatus/>
</cp:coreProperties>
</file>