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<sst xmlns="http://schemas.openxmlformats.org/spreadsheetml/2006/main" count="27" uniqueCount="27">
  <si>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</si>
  <si>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</si>
  <si>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</si>
  <si>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</si>
  <si>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</si>
  <si>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</si>
  <si>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</si>
  <si>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</si>
  <si>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</si>
  <si>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</si>
  <si>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</si>
  <si>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</si>
  <si>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</si>
  <si>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</si>
  <si>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</si>
  <si>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</si>
  <si>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</si>
  <si>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</si>
  <si>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</si>
  <si>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</si>
  <si>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Белякова д.24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</si>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</sst>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5.375" style="0" customWidth="1"/>
    <col min="2" max="2" width="8.625" style="0" customWidth="1"/>
    <col min="3" max="3" width="8.25390625" style="0" customWidth="1"/>
    <col min="4" max="4" width="11.625" style="0" customWidth="1"/>
    <col min="7" max="7" width="7.25390625" style="0" customWidth="1"/>
    <col min="8" max="8" width="9.625" style="0" customWidth="1"/>
    <col min="9" max="9" width="10.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17</v>
      </c>
      <c r="J6" s="12" t="s">
        <v>6</v>
      </c>
      <c r="K6" s="12" t="s">
        <v>8</v>
      </c>
      <c r="L6" s="12" t="s">
        <v>9</v>
      </c>
      <c r="M6" s="12" t="s">
        <v>14</v>
      </c>
      <c r="N6" s="10" t="s">
        <v>18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12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21</v>
      </c>
      <c r="B10" s="3"/>
      <c r="C10" s="3"/>
      <c r="D10" s="3">
        <v>-136757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103907</v>
      </c>
      <c r="C11" s="3">
        <v>81764</v>
      </c>
      <c r="D11" s="3">
        <f>D10+B11-C11</f>
        <v>-114614</v>
      </c>
      <c r="E11" s="3">
        <v>19929.9</v>
      </c>
      <c r="F11" s="3">
        <v>7278.18</v>
      </c>
      <c r="G11" s="3">
        <v>0</v>
      </c>
      <c r="H11" s="3">
        <v>0</v>
      </c>
      <c r="I11" s="3">
        <f>1710+1209.6+5408.74</f>
        <v>8328.34</v>
      </c>
      <c r="J11" s="3">
        <v>16909.38</v>
      </c>
      <c r="K11" s="3">
        <v>9480.33</v>
      </c>
      <c r="L11" s="3">
        <v>15811.95</v>
      </c>
      <c r="M11" s="3">
        <v>4025.76</v>
      </c>
      <c r="N11" s="3"/>
      <c r="O11">
        <f aca="true" t="shared" si="0" ref="O11:O18">E11+F11+G11+H11+I11+J11+K11+L11+M11</f>
        <v>81763.84</v>
      </c>
    </row>
    <row r="12" spans="1:15" ht="12.75">
      <c r="A12" s="2" t="s">
        <v>22</v>
      </c>
      <c r="B12" s="3">
        <v>104684</v>
      </c>
      <c r="C12" s="3">
        <v>96210</v>
      </c>
      <c r="D12" s="3">
        <f aca="true" t="shared" si="1" ref="D12:D19">D11+B12-C12</f>
        <v>-106140</v>
      </c>
      <c r="E12" s="3">
        <v>19929.9</v>
      </c>
      <c r="F12" s="3">
        <v>7278.18</v>
      </c>
      <c r="G12" s="3">
        <v>0</v>
      </c>
      <c r="H12" s="3">
        <v>467.6</v>
      </c>
      <c r="I12" s="3">
        <f>8346.44+1209.6+5408.74</f>
        <v>14964.78</v>
      </c>
      <c r="J12" s="3">
        <v>22625.02</v>
      </c>
      <c r="K12" s="3">
        <v>10062.15</v>
      </c>
      <c r="L12" s="3">
        <v>16428</v>
      </c>
      <c r="M12" s="3">
        <v>4453.87</v>
      </c>
      <c r="N12" s="3"/>
      <c r="O12">
        <f t="shared" si="0"/>
        <v>96209.49999999999</v>
      </c>
    </row>
    <row r="13" spans="1:15" ht="12.75">
      <c r="A13" s="2" t="s">
        <v>15</v>
      </c>
      <c r="B13" s="3">
        <v>54814</v>
      </c>
      <c r="C13" s="3">
        <v>75423</v>
      </c>
      <c r="D13" s="3">
        <f t="shared" si="1"/>
        <v>-126749</v>
      </c>
      <c r="E13" s="3">
        <v>19929.9</v>
      </c>
      <c r="F13" s="3">
        <v>7278.18</v>
      </c>
      <c r="G13" s="3">
        <v>0</v>
      </c>
      <c r="H13" s="3">
        <v>0</v>
      </c>
      <c r="I13" s="3">
        <f>4876.8+376.37+1920.7</f>
        <v>7173.87</v>
      </c>
      <c r="J13" s="3">
        <v>23096.04</v>
      </c>
      <c r="K13" s="3">
        <v>5955.15</v>
      </c>
      <c r="L13" s="3">
        <v>8248.23</v>
      </c>
      <c r="M13" s="3">
        <v>3741.43</v>
      </c>
      <c r="N13" s="3"/>
      <c r="O13">
        <f t="shared" si="0"/>
        <v>75422.8</v>
      </c>
    </row>
    <row r="14" spans="1:15" ht="12.75">
      <c r="A14" s="2" t="s">
        <v>16</v>
      </c>
      <c r="B14" s="3">
        <v>52689</v>
      </c>
      <c r="C14" s="3">
        <v>28423</v>
      </c>
      <c r="D14" s="3">
        <f>D13+B14-C14</f>
        <v>-102483</v>
      </c>
      <c r="E14" s="3">
        <v>7.81</v>
      </c>
      <c r="F14" s="3">
        <v>35.15</v>
      </c>
      <c r="G14" s="3">
        <v>0</v>
      </c>
      <c r="H14" s="3">
        <v>467.6</v>
      </c>
      <c r="I14" s="3">
        <f>604.8+2704.37</f>
        <v>3309.17</v>
      </c>
      <c r="J14" s="3">
        <v>8612.41</v>
      </c>
      <c r="K14" s="3">
        <v>5852.48</v>
      </c>
      <c r="L14" s="6">
        <v>8761.6</v>
      </c>
      <c r="M14" s="3">
        <v>1376.75</v>
      </c>
      <c r="N14" s="3"/>
      <c r="O14">
        <f t="shared" si="0"/>
        <v>28422.97</v>
      </c>
    </row>
    <row r="15" spans="1:15" ht="12.75">
      <c r="A15" s="2" t="s">
        <v>10</v>
      </c>
      <c r="B15" s="3">
        <v>51765</v>
      </c>
      <c r="C15" s="3">
        <v>67472</v>
      </c>
      <c r="D15" s="3">
        <f t="shared" si="1"/>
        <v>-118190</v>
      </c>
      <c r="E15" s="3">
        <v>9738.96</v>
      </c>
      <c r="F15" s="3">
        <v>3727.63</v>
      </c>
      <c r="G15" s="3">
        <v>0</v>
      </c>
      <c r="H15" s="3">
        <v>0</v>
      </c>
      <c r="I15" s="3">
        <f>629.88+2809.78</f>
        <v>3439.6600000000003</v>
      </c>
      <c r="J15" s="3">
        <v>33159.98</v>
      </c>
      <c r="K15" s="3">
        <v>4996.85</v>
      </c>
      <c r="L15" s="6">
        <v>8898.5</v>
      </c>
      <c r="M15" s="3">
        <v>3510.27</v>
      </c>
      <c r="N15" s="3"/>
      <c r="O15">
        <f t="shared" si="0"/>
        <v>67471.85</v>
      </c>
    </row>
    <row r="16" spans="1:15" ht="15" customHeight="1">
      <c r="A16" s="9" t="s">
        <v>24</v>
      </c>
      <c r="B16" s="3">
        <v>54624</v>
      </c>
      <c r="C16" s="6">
        <v>68272</v>
      </c>
      <c r="D16" s="3">
        <f t="shared" si="1"/>
        <v>-131838</v>
      </c>
      <c r="E16" s="3">
        <v>9371.8</v>
      </c>
      <c r="F16" s="3">
        <v>3727.63</v>
      </c>
      <c r="G16" s="3">
        <v>0</v>
      </c>
      <c r="H16" s="3">
        <v>0</v>
      </c>
      <c r="I16" s="3">
        <f>629.88+2809.78</f>
        <v>3439.6600000000003</v>
      </c>
      <c r="J16" s="6">
        <v>33496.71</v>
      </c>
      <c r="K16" s="6">
        <v>5099.53</v>
      </c>
      <c r="L16" s="6">
        <v>9583</v>
      </c>
      <c r="M16" s="6">
        <v>3554.16</v>
      </c>
      <c r="N16" s="6"/>
      <c r="O16">
        <f t="shared" si="0"/>
        <v>68272.49</v>
      </c>
    </row>
    <row r="17" spans="1:15" ht="15" customHeight="1">
      <c r="A17" s="9" t="s">
        <v>25</v>
      </c>
      <c r="B17" s="3">
        <v>62284</v>
      </c>
      <c r="C17" s="6">
        <v>53157</v>
      </c>
      <c r="D17" s="3">
        <f t="shared" si="1"/>
        <v>-122711</v>
      </c>
      <c r="E17" s="3">
        <v>8742.93</v>
      </c>
      <c r="F17" s="3">
        <v>3727.63</v>
      </c>
      <c r="G17" s="3">
        <v>0</v>
      </c>
      <c r="H17" s="3">
        <v>46.76</v>
      </c>
      <c r="I17" s="3">
        <f>629.88+2809.78</f>
        <v>3439.6600000000003</v>
      </c>
      <c r="J17" s="6">
        <v>12707.26</v>
      </c>
      <c r="K17" s="6">
        <v>12218.33</v>
      </c>
      <c r="L17" s="6">
        <v>9548.78</v>
      </c>
      <c r="M17" s="6">
        <v>2725.52</v>
      </c>
      <c r="N17" s="6"/>
      <c r="O17">
        <f t="shared" si="0"/>
        <v>53156.869999999995</v>
      </c>
    </row>
    <row r="18" spans="1:15" ht="15" customHeight="1">
      <c r="A18" s="9" t="s">
        <v>26</v>
      </c>
      <c r="B18" s="3">
        <v>64428</v>
      </c>
      <c r="C18" s="6">
        <v>77573</v>
      </c>
      <c r="D18" s="3">
        <f t="shared" si="1"/>
        <v>-135856</v>
      </c>
      <c r="E18" s="3">
        <v>10044.93</v>
      </c>
      <c r="F18" s="3">
        <v>3727.63</v>
      </c>
      <c r="G18" s="3">
        <v>0</v>
      </c>
      <c r="H18" s="3">
        <v>420.84</v>
      </c>
      <c r="I18" s="3">
        <f>16858.38+629.88+2809.78</f>
        <v>20298.04</v>
      </c>
      <c r="J18" s="6">
        <v>23890.51</v>
      </c>
      <c r="K18" s="6">
        <v>5715.58</v>
      </c>
      <c r="L18" s="6">
        <v>10335.95</v>
      </c>
      <c r="M18" s="6">
        <v>3139.86</v>
      </c>
      <c r="N18" s="6"/>
      <c r="O18">
        <f t="shared" si="0"/>
        <v>77573.34</v>
      </c>
    </row>
    <row r="19" spans="1:15" ht="30" customHeight="1">
      <c r="A19" s="9" t="s">
        <v>19</v>
      </c>
      <c r="B19" s="3">
        <v>108072</v>
      </c>
      <c r="C19" s="6">
        <v>107335</v>
      </c>
      <c r="D19" s="3">
        <f t="shared" si="1"/>
        <v>-135119</v>
      </c>
      <c r="E19" s="3">
        <v>10044.93</v>
      </c>
      <c r="F19" s="3">
        <v>3727.63</v>
      </c>
      <c r="G19" s="3">
        <v>2772.23</v>
      </c>
      <c r="H19" s="6">
        <v>467.6</v>
      </c>
      <c r="I19" s="3">
        <f>18729.48+1318.05+5864.42</f>
        <v>25911.949999999997</v>
      </c>
      <c r="J19" s="6">
        <v>15488.87</v>
      </c>
      <c r="K19" s="6">
        <v>19063.33</v>
      </c>
      <c r="L19" s="6">
        <v>18139.25</v>
      </c>
      <c r="M19" s="6">
        <v>4463.65</v>
      </c>
      <c r="N19" s="7">
        <v>7255.7</v>
      </c>
      <c r="O19">
        <f>E19+F19+G19+H19+I19+J19+K19+L19+M19+N19</f>
        <v>107335.14</v>
      </c>
    </row>
    <row r="20" spans="1:15" ht="12.75">
      <c r="A20" s="5" t="s">
        <v>11</v>
      </c>
      <c r="B20" s="5">
        <f>SUM(B11:B19)</f>
        <v>657267</v>
      </c>
      <c r="C20" s="5">
        <f>SUM(C11:C19)</f>
        <v>655629</v>
      </c>
      <c r="D20" s="5"/>
      <c r="E20" s="5">
        <f aca="true" t="shared" si="2" ref="E20:M20">SUM(E11:E19)</f>
        <v>107741.06</v>
      </c>
      <c r="F20" s="5">
        <f t="shared" si="2"/>
        <v>40507.84</v>
      </c>
      <c r="G20" s="5">
        <f t="shared" si="2"/>
        <v>2772.23</v>
      </c>
      <c r="H20" s="5">
        <f t="shared" si="2"/>
        <v>1870.4</v>
      </c>
      <c r="I20" s="5">
        <f t="shared" si="2"/>
        <v>90305.13</v>
      </c>
      <c r="J20" s="5">
        <f t="shared" si="2"/>
        <v>189986.18000000002</v>
      </c>
      <c r="K20" s="5">
        <f t="shared" si="2"/>
        <v>78443.73000000001</v>
      </c>
      <c r="L20" s="5">
        <f t="shared" si="2"/>
        <v>105755.26</v>
      </c>
      <c r="M20" s="5">
        <f t="shared" si="2"/>
        <v>30991.270000000004</v>
      </c>
      <c r="N20" s="5">
        <f>N19</f>
        <v>7255.7</v>
      </c>
      <c r="O20">
        <f>E20+F20+G20+H20+I20+J20+K20+L20+M20+N20</f>
        <v>655628.8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2021-03-28T06:57:28Z</cp:lastPrinted>
  <dcterms:created xsi:type="dcterms:W3CDTF">2012-09-02T06:37:17Z</dcterms:created>
  <dcterms:modified xsi:type="dcterms:W3CDTF">2023-03-22T08:32:44Z</dcterms:modified>
  <cp:category/>
  <cp:version/>
  <cp:contentType/>
  <cp:contentStatus/>
</cp:coreProperties>
</file>