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<sst xmlns="http://schemas.openxmlformats.org/spreadsheetml/2006/main" count="165" uniqueCount="142">
  <si>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</si>
  <si>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</si>
  <si>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</si>
  <si>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</si>
  <si>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</si>
  <si>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</si>
  <si>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</si>
  <si>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</si>
  <si>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</si>
  <si>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</si>
  <si>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</si>
  <si>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</si>
  <si>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</si>
  <si>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</si>
  <si>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</si>
  <si>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</si>
  <si>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</si>
  <si>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</si>
  <si>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</si>
  <si>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</si>
  <si>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</si>
  <si>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</si>
  <si>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</si>
  <si>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</si>
  <si>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</si>
  <si>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</si>
  <si>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</si>
  <si>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</si>
  <si>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</si>
  <si>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</si>
  <si>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</si>
  <si>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</si>
  <si>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</si>
  <si>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</si>
  <si>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</si>
  <si>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</si>
  <si>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</si>
  <si>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</si>
  <si>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</si>
  <si>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</si>
  <si>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</si>
  <si>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</si>
  <si>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</si>
  <si>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</si>
  <si>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</si>
  <si>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</si>
  <si>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</si>
  <si>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</si>
  <si>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</si>
  <si>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</si>
  <si>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</si>
  <si>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</si>
  <si>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</si>
  <si>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</si>
  <si>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</si>
  <si>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</si>
  <si>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</si>
  <si>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</si>
  <si>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</si>
  <si>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</si>
  <si>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</si>
  <si>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</si>
  <si>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</si>
  <si>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</si>
  <si>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</si>
  <si>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</si>
  <si>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</si>
  <si>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</si>
  <si>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</si>
  <si>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</si>
  <si>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</si>
  <si>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</si>
  <si>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</si>
  <si>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</si>
  <si>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</si>
  <si>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</si>
  <si>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</si>
  <si>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</si>
  <si>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</si>
  <si>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</si>
  <si>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</si>
  <si>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</si>
  <si>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</si>
  <si>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</si>
  <si>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</si>
  <si>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</si>
  <si>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</si>
  <si>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</si>
  <si>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</si>
  <si>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</si>
  <si>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</si>
  <si>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</si>
  <si>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</si>
  <si>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</si>
  <si>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</si>
  <si>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</si>
  <si>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</si>
  <si>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</si>
  <si>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</si>
  <si>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</si>
  <si>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</si>
  <si>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</si>
  <si>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</si>
  <si>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</si>
  <si>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</si>
  <si>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</si>
  <si>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</si>
  <si>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</si>
  <si>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</si>
  <si>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</si>
  <si>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</si>
  <si>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</si>
  <si>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</si>
  <si>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</si>
  <si>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</si>
  <si>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</si>
  <si>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</si>
  <si>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</si>
  <si>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</si>
  <si>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</si>
  <si>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</si>
  <si>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</si>
  <si>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</si>
  <si>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</si>
  <si>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</si>
  <si>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</si>
  <si>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</si>
  <si>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</si>
  <si>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</si>
  <si>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</si>
  <si>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</si>
  <si>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</si>
  <si>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</si>
  <si>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</si>
  <si>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</si>
  <si>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окраска дверей</t>
  </si>
  <si>
    <t>краска серая</t>
  </si>
  <si>
    <t>5кг</t>
  </si>
  <si>
    <t>валик</t>
  </si>
  <si>
    <t>3шт</t>
  </si>
  <si>
    <t>кисть</t>
  </si>
  <si>
    <t>2шт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</si>
</sst>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3.86</v>
      </c>
      <c r="M20" s="34">
        <f>SUM(M6:M19)</f>
        <v>804.98967528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4">
        <f>0.06*66.35</f>
        <v>3.9809999999999994</v>
      </c>
      <c r="M24" s="33">
        <f aca="true" t="shared" si="1" ref="M24:M32">L24*160.174*1.302*1.15</f>
        <v>954.7573787261998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3.9809999999999994</v>
      </c>
      <c r="M33" s="34">
        <f>SUM(M24:M32)</f>
        <v>954.7573787261998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5*321.5</f>
        <v>1607.5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25">
        <f>3*276.73</f>
        <v>830.19</v>
      </c>
    </row>
    <row r="39" spans="10:13" ht="12.75">
      <c r="J39" s="20">
        <v>3</v>
      </c>
      <c r="K39" s="20" t="s">
        <v>140</v>
      </c>
      <c r="L39" s="25" t="s">
        <v>141</v>
      </c>
      <c r="M39" s="25">
        <f>2*158.07</f>
        <v>316.14</v>
      </c>
    </row>
    <row r="40" spans="1:13" ht="12.75">
      <c r="A40" s="2" t="s">
        <v>6</v>
      </c>
      <c r="F40" s="11">
        <v>31252.92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28831.04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0.9225070809383572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35552.41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(5077)*1.302</f>
        <v>6610.254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(1832)*1.302</f>
        <v>2385.264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8995.518</v>
      </c>
      <c r="J52" s="20"/>
      <c r="K52" s="20"/>
      <c r="L52" s="31" t="s">
        <v>64</v>
      </c>
      <c r="M52" s="28">
        <f>SUM(M37:M51)</f>
        <v>2753.83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0.05</v>
      </c>
      <c r="E55" t="s">
        <v>14</v>
      </c>
      <c r="F55" s="11">
        <f>B55*D55</f>
        <v>10.175</v>
      </c>
    </row>
    <row r="56" spans="1:6" ht="12.75">
      <c r="A56" s="4" t="s">
        <v>17</v>
      </c>
      <c r="B56" s="10"/>
      <c r="C56" s="10"/>
      <c r="F56" s="32">
        <f>SUM(F54:F55)</f>
        <v>10.175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295302</v>
      </c>
      <c r="D58">
        <v>222535.4</v>
      </c>
      <c r="E58">
        <v>2102</v>
      </c>
      <c r="F58" s="37">
        <f>C58/D58*E58</f>
        <v>2789.330614365175</v>
      </c>
    </row>
    <row r="59" spans="1:6" ht="12.75">
      <c r="A59" t="s">
        <v>20</v>
      </c>
      <c r="F59" s="37">
        <f>M20</f>
        <v>804.98967528</v>
      </c>
    </row>
    <row r="60" spans="1:6" ht="12.75">
      <c r="A60" t="s">
        <v>21</v>
      </c>
      <c r="F60" s="11">
        <f>M33</f>
        <v>954.7573787261998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2753.83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0.23</v>
      </c>
      <c r="E65" t="s">
        <v>14</v>
      </c>
      <c r="F65" s="5">
        <f>B65*D65</f>
        <v>483.46000000000004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7786.367668371375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</v>
      </c>
      <c r="E70" t="s">
        <v>14</v>
      </c>
      <c r="F70" s="47">
        <f>B70*D70</f>
        <v>420.40000000000003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3.37</v>
      </c>
      <c r="E73" t="s">
        <v>14</v>
      </c>
      <c r="F73" s="11">
        <f>B73*D73</f>
        <v>7083.74</v>
      </c>
    </row>
    <row r="74" spans="1:6" ht="12.75">
      <c r="A74" s="4" t="s">
        <v>29</v>
      </c>
      <c r="F74" s="32">
        <f>F70+F73</f>
        <v>7504.139999999999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2.79</v>
      </c>
      <c r="E77" t="s">
        <v>14</v>
      </c>
      <c r="F77" s="5">
        <f>B77*D77</f>
        <v>5864.58</v>
      </c>
    </row>
    <row r="78" spans="1:6" ht="12.75">
      <c r="A78" s="4" t="s">
        <v>31</v>
      </c>
      <c r="F78" s="8">
        <f>SUM(F77)</f>
        <v>5864.58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30160.78066837137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1749.3252787655395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4474.92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36762.105947136915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133</v>
      </c>
    </row>
    <row r="87" spans="1:6" ht="12.75">
      <c r="A87" s="13"/>
      <c r="B87" s="41">
        <v>44805</v>
      </c>
      <c r="C87" s="42">
        <v>278135</v>
      </c>
      <c r="D87" s="45">
        <f>F44</f>
        <v>35552.41</v>
      </c>
      <c r="E87" s="45">
        <f>F85</f>
        <v>36762.105947136915</v>
      </c>
      <c r="F87" s="46">
        <f>C87+D87-E87</f>
        <v>276925.3040528631</v>
      </c>
    </row>
    <row r="89" spans="1:6" ht="13.5" thickBot="1">
      <c r="A89" t="s">
        <v>111</v>
      </c>
      <c r="C89" s="52">
        <v>44805</v>
      </c>
      <c r="D89" s="8" t="s">
        <v>112</v>
      </c>
      <c r="E89" s="52">
        <v>44834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2023-01-12T16:17:47Z</cp:lastPrinted>
  <dcterms:created xsi:type="dcterms:W3CDTF">2008-08-18T07:30:19Z</dcterms:created>
  <dcterms:modified xsi:type="dcterms:W3CDTF">2023-01-12T16:17:48Z</dcterms:modified>
  <cp:category/>
  <cp:version/>
  <cp:contentType/>
  <cp:contentStatus/>
</cp:coreProperties>
</file>