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<sst xmlns="http://schemas.openxmlformats.org/spreadsheetml/2006/main" count="161" uniqueCount="138">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</sst>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9">
      <selection activeCell="K24" sqref="K24:L26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7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3.28</v>
      </c>
      <c r="M6" s="47">
        <f>L6*160.174*1.302</f>
        <v>684.03267744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838.35712296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8</v>
      </c>
      <c r="M17" s="47">
        <f t="shared" si="0"/>
        <v>1668.3723840000002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34">
        <f>SUM(L6:L19)</f>
        <v>16.88</v>
      </c>
      <c r="M20" s="34">
        <f>SUM(M6:M19)</f>
        <v>3520.2657302400007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v>89.2</v>
      </c>
      <c r="M24" s="33">
        <f aca="true" t="shared" si="1" ref="M24:M36">L24*160.174*1.15*1.302</f>
        <v>21392.70489384</v>
      </c>
    </row>
    <row r="25" spans="1:13" ht="12.75">
      <c r="A25" t="s">
        <v>107</v>
      </c>
      <c r="J25" s="20">
        <v>2</v>
      </c>
      <c r="K25" s="20" t="s">
        <v>137</v>
      </c>
      <c r="L25" s="47">
        <v>3.12</v>
      </c>
      <c r="M25" s="33">
        <f t="shared" si="1"/>
        <v>748.265014224</v>
      </c>
    </row>
    <row r="26" spans="1:13" ht="12.75">
      <c r="A26" t="s">
        <v>108</v>
      </c>
      <c r="J26" s="20">
        <v>3</v>
      </c>
      <c r="K26" s="20"/>
      <c r="L26" s="47"/>
      <c r="M26" s="33">
        <f t="shared" si="1"/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47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92.32000000000001</v>
      </c>
      <c r="M37" s="34">
        <f>SUM(M24:M36)</f>
        <v>22140.969908064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46367.21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48748.87</v>
      </c>
      <c r="J41" s="20">
        <v>1</v>
      </c>
      <c r="K41" s="20"/>
      <c r="L41" s="25"/>
      <c r="M41" s="25"/>
    </row>
    <row r="42" spans="2:15" ht="12.75">
      <c r="B42" t="s">
        <v>8</v>
      </c>
      <c r="F42" s="9">
        <f>F41/F40</f>
        <v>1.0513651781075464</v>
      </c>
      <c r="J42" s="20">
        <v>2</v>
      </c>
      <c r="K42" s="20"/>
      <c r="L42" s="47"/>
      <c r="M42" s="25"/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2">
        <f>F41+F43</f>
        <v>49798.87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(4696)*1.302</f>
        <v>6114.192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(1832)*1.302</f>
        <v>2385.264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8499.456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0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</row>
    <row r="57" spans="1:6" ht="12.75">
      <c r="A57" s="4" t="s">
        <v>17</v>
      </c>
      <c r="B57" s="10"/>
      <c r="C57" s="10"/>
      <c r="F57" s="32">
        <f>SUM(F54:F56)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304061</v>
      </c>
      <c r="D59">
        <v>224780.8</v>
      </c>
      <c r="E59">
        <v>2983.9</v>
      </c>
      <c r="F59" s="35">
        <f>C59/D59*E59</f>
        <v>4036.32168717257</v>
      </c>
    </row>
    <row r="60" spans="1:6" ht="12.75">
      <c r="A60" t="s">
        <v>20</v>
      </c>
      <c r="F60" s="35">
        <f>M20</f>
        <v>3520.2657302400007</v>
      </c>
    </row>
    <row r="61" spans="1:6" ht="12.75">
      <c r="A61" t="s">
        <v>21</v>
      </c>
      <c r="F61" s="11">
        <f>M37</f>
        <v>22140.969908064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M54</f>
        <v>0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0.29</v>
      </c>
      <c r="E66" t="s">
        <v>14</v>
      </c>
      <c r="F66" s="11">
        <f>B66*D66</f>
        <v>865.331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30562.888325476568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</v>
      </c>
      <c r="E71" t="s">
        <v>14</v>
      </c>
      <c r="F71" s="11">
        <f>B71*D71</f>
        <v>596.7800000000001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1.26</v>
      </c>
      <c r="E74" t="s">
        <v>14</v>
      </c>
      <c r="F74" s="11">
        <f>B74*D74</f>
        <v>3759.714</v>
      </c>
    </row>
    <row r="75" spans="1:6" ht="12.75">
      <c r="A75" s="4" t="s">
        <v>29</v>
      </c>
      <c r="F75" s="32">
        <f>F71+F74</f>
        <v>4356.494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2.6</v>
      </c>
      <c r="E78" t="s">
        <v>14</v>
      </c>
      <c r="F78" s="11">
        <f>B78*D78</f>
        <v>7758.14</v>
      </c>
    </row>
    <row r="79" spans="1:6" ht="12.75">
      <c r="A79" s="4" t="s">
        <v>31</v>
      </c>
      <c r="F79" s="32">
        <f>SUM(F78)</f>
        <v>7758.14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51176.978325476564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2968.2647428776404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443.22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f>2*238.66</f>
        <v>477.32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55065.783068354205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44743</v>
      </c>
      <c r="C88" s="40">
        <v>-195126</v>
      </c>
      <c r="D88" s="43">
        <f>F44</f>
        <v>49798.87</v>
      </c>
      <c r="E88" s="43">
        <f>F86</f>
        <v>55065.783068354205</v>
      </c>
      <c r="F88" s="44">
        <f>C88+D88-E88</f>
        <v>-200392.91306835422</v>
      </c>
    </row>
    <row r="90" spans="1:6" ht="13.5" thickBot="1">
      <c r="A90" t="s">
        <v>112</v>
      </c>
      <c r="C90" s="53">
        <v>44743</v>
      </c>
      <c r="D90" s="8" t="s">
        <v>113</v>
      </c>
      <c r="E90" s="53">
        <v>44773</v>
      </c>
      <c r="F90" t="s">
        <v>114</v>
      </c>
    </row>
    <row r="91" spans="1:7" ht="13.5" thickBot="1">
      <c r="A91" t="s">
        <v>115</v>
      </c>
      <c r="F91" s="54">
        <f>E88</f>
        <v>55065.783068354205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2017-08-21T12:45:05Z</cp:lastPrinted>
  <dcterms:created xsi:type="dcterms:W3CDTF">2008-08-18T07:30:19Z</dcterms:created>
  <dcterms:modified xsi:type="dcterms:W3CDTF">2022-09-28T12:34:15Z</dcterms:modified>
  <cp:category/>
  <cp:version/>
  <cp:contentType/>
  <cp:contentStatus/>
</cp:coreProperties>
</file>