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<sst xmlns="http://schemas.openxmlformats.org/spreadsheetml/2006/main" count="164" uniqueCount="141">
  <si>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</si>
  <si>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</si>
  <si>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</si>
  <si>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</si>
  <si>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</si>
  <si>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</si>
  <si>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</si>
  <si>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</si>
  <si>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</si>
  <si>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</si>
  <si>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</si>
  <si>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</si>
  <si>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</si>
  <si>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</si>
  <si>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</si>
  <si>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</si>
  <si>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</si>
  <si>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</si>
  <si>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</si>
  <si>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</si>
  <si>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</si>
  <si>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</si>
  <si>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</si>
  <si>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</si>
  <si>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</si>
  <si>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</si>
  <si>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</si>
  <si>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</si>
  <si>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</si>
  <si>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</si>
  <si>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</si>
  <si>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</si>
  <si>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</si>
  <si>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</si>
  <si>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</si>
  <si>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</si>
  <si>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</si>
  <si>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</si>
  <si>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</si>
  <si>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</si>
  <si>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</si>
  <si>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</si>
  <si>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</si>
  <si>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</si>
  <si>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</si>
  <si>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</si>
  <si>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</si>
  <si>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</si>
  <si>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</si>
  <si>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</si>
  <si>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</si>
  <si>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</si>
  <si>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</si>
  <si>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</si>
  <si>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</si>
  <si>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</si>
  <si>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</si>
  <si>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</si>
  <si>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</si>
  <si>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</si>
  <si>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</si>
  <si>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</si>
  <si>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</si>
  <si>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</si>
  <si>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</si>
  <si>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</si>
  <si>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</si>
  <si>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</si>
  <si>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</si>
  <si>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</si>
  <si>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</si>
  <si>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</si>
  <si>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</si>
  <si>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</si>
  <si>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</si>
  <si>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</si>
  <si>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</si>
  <si>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</si>
  <si>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</si>
  <si>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</si>
  <si>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</si>
  <si>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</si>
  <si>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</si>
  <si>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</si>
  <si>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</si>
  <si>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</si>
  <si>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</si>
  <si>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</si>
  <si>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</si>
  <si>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</si>
  <si>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</si>
  <si>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</si>
  <si>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</si>
  <si>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</si>
  <si>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</si>
  <si>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</si>
  <si>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</si>
  <si>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</si>
  <si>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</si>
  <si>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</si>
  <si>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</si>
  <si>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</si>
  <si>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</si>
  <si>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</si>
  <si>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</si>
  <si>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</si>
  <si>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</si>
  <si>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</si>
  <si>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</si>
  <si>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</si>
  <si>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</si>
  <si>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</si>
  <si>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</si>
  <si>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</si>
  <si>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</si>
  <si>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</si>
  <si>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</si>
  <si>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</si>
  <si>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</si>
  <si>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</si>
  <si>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</si>
  <si>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</si>
  <si>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</si>
  <si>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</si>
  <si>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</si>
  <si>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</si>
  <si>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</si>
  <si>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</si>
  <si>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</si>
  <si>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</si>
  <si>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</si>
  <si>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</si>
  <si>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2022 г.</t>
  </si>
  <si>
    <t>августа</t>
  </si>
  <si>
    <t>за   август  2022 г.</t>
  </si>
  <si>
    <t>ост.на 01.09</t>
  </si>
  <si>
    <t>снос аварийного дерева</t>
  </si>
  <si>
    <t>вышка</t>
  </si>
  <si>
    <t>1,5часа</t>
  </si>
  <si>
    <t>ремонт подъезда №1</t>
  </si>
  <si>
    <t>материал для ремонта подъезда №1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</si>
</sst>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6">
        <f>L6*160.174*1.302</f>
        <v>494.2553187600001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4.380000000000001</v>
      </c>
      <c r="M20" s="33">
        <f>SUM(M6:M19)</f>
        <v>913.4338802400001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v>4.54</v>
      </c>
      <c r="M24" s="32">
        <f aca="true" t="shared" si="1" ref="M24:M34">L24*160.174*1.302*1.15</f>
        <v>1088.821527108</v>
      </c>
    </row>
    <row r="25" spans="1:13" ht="12.75">
      <c r="A25" t="s">
        <v>106</v>
      </c>
      <c r="J25" s="20">
        <v>2</v>
      </c>
      <c r="K25" s="20" t="s">
        <v>139</v>
      </c>
      <c r="L25" s="46">
        <v>151.06</v>
      </c>
      <c r="M25" s="32">
        <f t="shared" si="1"/>
        <v>36228.497772012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155.6</v>
      </c>
      <c r="M35" s="33">
        <f>SUM(M24:M34)</f>
        <v>37317.31929912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1.5*1400</f>
        <v>2100</v>
      </c>
    </row>
    <row r="40" spans="1:13" ht="12.75">
      <c r="A40" s="2" t="s">
        <v>6</v>
      </c>
      <c r="F40" s="11">
        <v>30620.61</v>
      </c>
      <c r="J40" s="20">
        <v>2</v>
      </c>
      <c r="K40" s="20" t="s">
        <v>140</v>
      </c>
      <c r="L40" s="25"/>
      <c r="M40" s="25">
        <v>23195.26</v>
      </c>
    </row>
    <row r="41" spans="1:13" ht="12.75">
      <c r="A41" t="s">
        <v>7</v>
      </c>
      <c r="F41" s="5">
        <v>25420.21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0.8301666753209684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26575.21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(5446.4)*1.302</f>
        <v>7091.212799999999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(1575)*1.302</f>
        <v>2050.65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9141.862799999999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7">
        <v>305312</v>
      </c>
      <c r="D58">
        <v>222535.4</v>
      </c>
      <c r="E58">
        <v>2042.8</v>
      </c>
      <c r="F58" s="34">
        <f>C58/D58*E58</f>
        <v>2802.6613006290236</v>
      </c>
      <c r="J58" s="20"/>
      <c r="K58" s="20"/>
      <c r="L58" s="30" t="s">
        <v>65</v>
      </c>
      <c r="M58" s="33">
        <f>SUM(M39:M57)</f>
        <v>25295.26</v>
      </c>
    </row>
    <row r="59" spans="1:6" ht="12.75">
      <c r="A59" t="s">
        <v>20</v>
      </c>
      <c r="F59" s="34">
        <f>M20</f>
        <v>913.4338802400001</v>
      </c>
    </row>
    <row r="60" spans="1:6" ht="12.75">
      <c r="A60" t="s">
        <v>21</v>
      </c>
      <c r="F60" s="11">
        <f>M35</f>
        <v>37317.31929912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11">
        <f>M58</f>
        <v>25295.26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0.47</v>
      </c>
      <c r="E65" s="44" t="s">
        <v>14</v>
      </c>
      <c r="F65" s="45">
        <f>B65*D65</f>
        <v>960.1159999999999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68069.990479989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</v>
      </c>
      <c r="E70" t="s">
        <v>14</v>
      </c>
      <c r="F70" s="11">
        <f>B70*D70</f>
        <v>408.56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1.29</v>
      </c>
      <c r="E73" t="s">
        <v>14</v>
      </c>
      <c r="F73" s="11">
        <f>B73*D73</f>
        <v>2635.212</v>
      </c>
    </row>
    <row r="74" spans="1:6" ht="12.75">
      <c r="A74" s="4" t="s">
        <v>29</v>
      </c>
      <c r="F74" s="31">
        <f>F70+F73</f>
        <v>3043.772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2.8</v>
      </c>
      <c r="E77" t="s">
        <v>14</v>
      </c>
      <c r="F77" s="11">
        <f>B77*D77</f>
        <v>5719.839999999999</v>
      </c>
    </row>
    <row r="78" spans="1:6" ht="12.75">
      <c r="A78" s="4" t="s">
        <v>32</v>
      </c>
      <c r="F78" s="31">
        <f>SUM(F77)</f>
        <v>5719.839999999999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85975.465279989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4986.576986239362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0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2*183.99</f>
        <v>367.98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91330.02226622836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44774</v>
      </c>
      <c r="C87" s="40">
        <v>-814154</v>
      </c>
      <c r="D87" s="42">
        <f>F44</f>
        <v>26575.21</v>
      </c>
      <c r="E87" s="42">
        <f>F85</f>
        <v>91330.02226622836</v>
      </c>
      <c r="F87" s="43">
        <f>C87+D87-E87</f>
        <v>-878908.8122662284</v>
      </c>
    </row>
    <row r="89" spans="1:6" ht="13.5" thickBot="1">
      <c r="A89" t="s">
        <v>112</v>
      </c>
      <c r="C89" s="49">
        <v>44774</v>
      </c>
      <c r="D89" s="8" t="s">
        <v>113</v>
      </c>
      <c r="E89" s="49">
        <v>44804</v>
      </c>
      <c r="F89" t="s">
        <v>114</v>
      </c>
    </row>
    <row r="90" spans="1:7" ht="13.5" thickBot="1">
      <c r="A90" t="s">
        <v>115</v>
      </c>
      <c r="F90" s="50">
        <f>E87</f>
        <v>91330.02226622836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2022-11-18T12:03:45Z</dcterms:modified>
  <cp:category/>
  <cp:version/>
  <cp:contentType/>
  <cp:contentStatus/>
</cp:coreProperties>
</file>