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<sst xmlns="http://schemas.openxmlformats.org/spreadsheetml/2006/main" count="165" uniqueCount="142">
  <si>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</si>
  <si>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</si>
  <si>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</si>
  <si>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</si>
  <si>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</si>
  <si>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</si>
  <si>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</si>
  <si>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</si>
  <si>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</si>
  <si>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</si>
  <si>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</si>
  <si>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</si>
  <si>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</si>
  <si>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</si>
  <si>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</si>
  <si>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</si>
  <si>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</si>
  <si>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</si>
  <si>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</si>
  <si>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</si>
  <si>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</si>
  <si>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</si>
  <si>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</si>
  <si>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</si>
  <si>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</si>
  <si>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</si>
  <si>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</si>
  <si>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</si>
  <si>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</si>
  <si>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</si>
  <si>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</si>
  <si>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</si>
  <si>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</si>
  <si>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</si>
  <si>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</si>
  <si>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</si>
  <si>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</si>
  <si>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</si>
  <si>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</si>
  <si>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</si>
  <si>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</si>
  <si>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</si>
  <si>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</si>
  <si>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</si>
  <si>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</si>
  <si>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</si>
  <si>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</si>
  <si>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</si>
  <si>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</si>
  <si>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</si>
  <si>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</si>
  <si>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</si>
  <si>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</si>
  <si>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</si>
  <si>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</si>
  <si>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</si>
  <si>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</si>
  <si>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</si>
  <si>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</si>
  <si>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</si>
  <si>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</si>
  <si>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</si>
  <si>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</si>
  <si>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</si>
  <si>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</si>
  <si>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</si>
  <si>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</si>
  <si>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</si>
  <si>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</si>
  <si>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</si>
  <si>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</si>
  <si>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</si>
  <si>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</si>
  <si>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</si>
  <si>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</si>
  <si>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</si>
  <si>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</si>
  <si>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</si>
  <si>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</si>
  <si>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</si>
  <si>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</si>
  <si>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</si>
  <si>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</si>
  <si>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</si>
  <si>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</si>
  <si>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</si>
  <si>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</si>
  <si>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</si>
  <si>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</si>
  <si>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</si>
  <si>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</si>
  <si>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</si>
  <si>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</si>
  <si>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</si>
  <si>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</si>
  <si>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</si>
  <si>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</si>
  <si>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</si>
  <si>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</si>
  <si>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</si>
  <si>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</si>
  <si>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</si>
  <si>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</si>
  <si>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</si>
  <si>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</si>
  <si>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</si>
  <si>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</si>
  <si>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</si>
  <si>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</si>
  <si>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</si>
  <si>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</si>
  <si>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</si>
  <si>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</si>
  <si>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</si>
  <si>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</si>
  <si>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</si>
  <si>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</si>
  <si>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</si>
  <si>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</si>
  <si>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</si>
  <si>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</si>
  <si>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</si>
  <si>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</si>
  <si>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</si>
  <si>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</si>
  <si>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</si>
  <si>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</si>
  <si>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</si>
  <si>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</si>
  <si>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</si>
  <si>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</si>
  <si>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</si>
  <si>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мая</t>
  </si>
  <si>
    <t>за   май  2022 г.</t>
  </si>
  <si>
    <t>ост.на 01.06</t>
  </si>
  <si>
    <t>2022 г.</t>
  </si>
  <si>
    <t>смена вентиля д 15 (2шт) эл.уз.</t>
  </si>
  <si>
    <t>смена вентиля д 20 (1шт) эл.уз.</t>
  </si>
  <si>
    <t>вентиль д 15</t>
  </si>
  <si>
    <t>2шт</t>
  </si>
  <si>
    <t>вентиль д 20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</si>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</sst>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4.38</v>
      </c>
      <c r="M20" s="33">
        <f>SUM(M6:M19)</f>
        <v>913.4338802400001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1.62</v>
      </c>
      <c r="M24" s="32">
        <f aca="true" t="shared" si="1" ref="M24:M38">L24*160.174*1.302</f>
        <v>337.84540776000006</v>
      </c>
    </row>
    <row r="25" spans="1:13" ht="12.75">
      <c r="A25" t="s">
        <v>107</v>
      </c>
      <c r="J25" s="20">
        <v>2</v>
      </c>
      <c r="K25" s="20" t="s">
        <v>137</v>
      </c>
      <c r="L25" s="46">
        <v>0.81</v>
      </c>
      <c r="M25" s="32">
        <f t="shared" si="1"/>
        <v>168.92270388000003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2.43</v>
      </c>
      <c r="M39" s="33">
        <f>SUM(M24:M38)</f>
        <v>506.7681116400001</v>
      </c>
    </row>
    <row r="40" spans="1:11" ht="12.75">
      <c r="A40" s="2" t="s">
        <v>6</v>
      </c>
      <c r="F40" s="11">
        <v>30416.45</v>
      </c>
      <c r="K40" s="1" t="s">
        <v>61</v>
      </c>
    </row>
    <row r="41" spans="1:13" ht="12.75">
      <c r="A41" t="s">
        <v>7</v>
      </c>
      <c r="F41" s="5">
        <v>28752.04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0.9452792814414569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 t="s">
        <v>138</v>
      </c>
      <c r="L43" s="25" t="s">
        <v>139</v>
      </c>
      <c r="M43" s="25">
        <f>2*338</f>
        <v>676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29257.04</v>
      </c>
      <c r="J44" s="20">
        <v>2</v>
      </c>
      <c r="K44" s="20" t="s">
        <v>140</v>
      </c>
      <c r="L44" s="25" t="s">
        <v>141</v>
      </c>
      <c r="M44" s="25">
        <v>477</v>
      </c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(1091+1575)*1.302</f>
        <v>3471.132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16376.556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302810</v>
      </c>
      <c r="D58">
        <v>224780.8</v>
      </c>
      <c r="E58">
        <v>2003.5</v>
      </c>
      <c r="F58" s="34">
        <f>C58/D58*E58</f>
        <v>2698.9842326390867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913.4338802400001</v>
      </c>
      <c r="J59" s="20"/>
      <c r="K59" s="20"/>
      <c r="L59" s="30" t="s">
        <v>64</v>
      </c>
      <c r="M59" s="33">
        <f>SUM(M43:M58)</f>
        <v>1153</v>
      </c>
    </row>
    <row r="60" spans="1:6" ht="12.75">
      <c r="A60" t="s">
        <v>21</v>
      </c>
      <c r="F60" s="11">
        <f>M39</f>
        <v>506.7681116400001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22</v>
      </c>
      <c r="F62" s="11">
        <f>M59</f>
        <v>1153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0.33</v>
      </c>
      <c r="E65" t="s">
        <v>14</v>
      </c>
      <c r="F65" s="11">
        <f>B65*D65</f>
        <v>661.1550000000001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6714.541224519086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0.21</v>
      </c>
      <c r="E70" t="s">
        <v>14</v>
      </c>
      <c r="F70" s="11">
        <f>B70*D70</f>
        <v>420.73499999999996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1.53</v>
      </c>
      <c r="E73" t="s">
        <v>14</v>
      </c>
      <c r="F73" s="11">
        <f>B73*D73</f>
        <v>3065.355</v>
      </c>
    </row>
    <row r="74" spans="1:6" ht="12.75">
      <c r="A74" s="4" t="s">
        <v>29</v>
      </c>
      <c r="F74" s="31">
        <f>F70+F73</f>
        <v>3486.09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2.41</v>
      </c>
      <c r="E77" t="s">
        <v>14</v>
      </c>
      <c r="F77" s="11">
        <f>B77*D77</f>
        <v>4828.435</v>
      </c>
    </row>
    <row r="78" spans="1:6" ht="12.75">
      <c r="A78" s="4" t="s">
        <v>31</v>
      </c>
      <c r="F78" s="31">
        <f>SUM(F77)</f>
        <v>4828.435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31405.622224519087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1821.526089022107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904.24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100.15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676.09+119.05</f>
        <v>795.14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35026.6783135412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44682</v>
      </c>
      <c r="C87" s="39">
        <v>-865544</v>
      </c>
      <c r="D87" s="42">
        <f>F44</f>
        <v>29257.04</v>
      </c>
      <c r="E87" s="42">
        <f>F85</f>
        <v>35026.6783135412</v>
      </c>
      <c r="F87" s="43">
        <f>C87+D87-E87</f>
        <v>-871313.6383135412</v>
      </c>
    </row>
    <row r="89" spans="1:6" ht="13.5" thickBot="1">
      <c r="A89" t="s">
        <v>112</v>
      </c>
      <c r="C89" s="49">
        <v>44682</v>
      </c>
      <c r="D89" s="8" t="s">
        <v>113</v>
      </c>
      <c r="E89" s="49">
        <v>44712</v>
      </c>
      <c r="F89" t="s">
        <v>114</v>
      </c>
    </row>
    <row r="90" spans="1:7" ht="13.5" thickBot="1">
      <c r="A90" t="s">
        <v>115</v>
      </c>
      <c r="F90" s="50">
        <f>E87</f>
        <v>35026.6783135412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2020-09-12T14:10:36Z</cp:lastPrinted>
  <dcterms:created xsi:type="dcterms:W3CDTF">2008-08-18T07:30:19Z</dcterms:created>
  <dcterms:modified xsi:type="dcterms:W3CDTF">2022-07-26T11:11:11Z</dcterms:modified>
  <cp:category/>
  <cp:version/>
  <cp:contentType/>
  <cp:contentStatus/>
</cp:coreProperties>
</file>