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<sst xmlns="http://schemas.openxmlformats.org/spreadsheetml/2006/main" count="158" uniqueCount="135">
  <si>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</si>
  <si>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</si>
  <si>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</si>
  <si>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</si>
  <si>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</si>
  <si>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</si>
  <si>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</si>
  <si>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</si>
  <si>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</si>
  <si>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</si>
  <si>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</si>
  <si>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</si>
  <si>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</si>
  <si>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</si>
  <si>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</si>
  <si>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</si>
  <si>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</si>
  <si>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</si>
  <si>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</si>
  <si>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</si>
  <si>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</si>
  <si>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</si>
  <si>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</si>
  <si>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</si>
  <si>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</si>
  <si>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</si>
  <si>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</si>
  <si>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</si>
  <si>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</si>
  <si>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</si>
  <si>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</si>
  <si>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</si>
  <si>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</si>
  <si>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</si>
  <si>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</si>
  <si>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</si>
  <si>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</si>
  <si>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</si>
  <si>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</si>
  <si>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</si>
  <si>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</si>
  <si>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</si>
  <si>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</si>
  <si>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</si>
  <si>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</si>
  <si>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</si>
  <si>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</si>
  <si>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</si>
  <si>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</si>
  <si>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</si>
  <si>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</si>
  <si>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</si>
  <si>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</si>
  <si>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</si>
  <si>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</si>
  <si>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</si>
  <si>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</si>
  <si>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</si>
  <si>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</si>
  <si>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</si>
  <si>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</si>
  <si>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</si>
  <si>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</si>
  <si>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</si>
  <si>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</si>
  <si>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</si>
  <si>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</si>
  <si>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</si>
  <si>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</si>
  <si>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</si>
  <si>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</si>
  <si>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</si>
  <si>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</si>
  <si>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</si>
  <si>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</si>
  <si>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</si>
  <si>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</si>
  <si>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</si>
  <si>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</si>
  <si>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</si>
  <si>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</si>
  <si>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</si>
  <si>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</si>
  <si>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</si>
  <si>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</si>
  <si>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</si>
  <si>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</si>
  <si>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</si>
  <si>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</si>
  <si>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</si>
  <si>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</si>
  <si>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</si>
  <si>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</si>
  <si>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</si>
  <si>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</si>
  <si>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</si>
  <si>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</si>
  <si>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</si>
  <si>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</si>
  <si>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</si>
  <si>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</si>
  <si>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</si>
  <si>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</si>
  <si>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</si>
  <si>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</si>
  <si>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</si>
  <si>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</si>
  <si>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</si>
  <si>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</si>
  <si>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</si>
  <si>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</si>
  <si>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</si>
  <si>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</si>
  <si>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</si>
  <si>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</si>
  <si>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</si>
  <si>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</si>
  <si>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</si>
  <si>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</si>
  <si>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</si>
  <si>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</si>
  <si>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</si>
  <si>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</si>
  <si>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</si>
  <si>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</si>
  <si>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</si>
  <si>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</si>
  <si>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</si>
  <si>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</si>
  <si>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</si>
  <si>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</si>
  <si>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мая</t>
  </si>
  <si>
    <t>за   май  2022 г.</t>
  </si>
  <si>
    <t>ост.на 01.06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</si>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</sst>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5" sqref="D55:D77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132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134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L6*160.174*1.302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2.87</v>
      </c>
      <c r="M16" s="49">
        <f t="shared" si="0"/>
        <v>598.52859276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49">
        <f t="shared" si="0"/>
        <v>1251.2792880000002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12.73</v>
      </c>
      <c r="M20" s="34">
        <f>SUM(M6:M19)</f>
        <v>2654.7975560400005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/>
      <c r="L24" s="54"/>
      <c r="M24" s="33">
        <f aca="true" t="shared" si="1" ref="M24:M32">L24*160.174*1.302*1.15</f>
        <v>0</v>
      </c>
    </row>
    <row r="25" spans="1:13" ht="12.75">
      <c r="A25" t="s">
        <v>106</v>
      </c>
      <c r="J25" s="36">
        <v>2</v>
      </c>
      <c r="K25" s="35"/>
      <c r="L25" s="54"/>
      <c r="M25" s="33">
        <f t="shared" si="1"/>
        <v>0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0</v>
      </c>
      <c r="M33" s="34">
        <f>SUM(M24:M32)</f>
        <v>0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31190.09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28663.86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0.9190053635625931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35385.23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(4835+5077)*1.302</f>
        <v>12905.424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(2108+2232)*1.302</f>
        <v>5650.68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18556.104</v>
      </c>
      <c r="J52" s="20"/>
      <c r="K52" s="20"/>
      <c r="L52" s="31" t="s">
        <v>64</v>
      </c>
      <c r="M52" s="28">
        <f>SUM(M37:M51)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302810</v>
      </c>
      <c r="D58">
        <v>224780.8</v>
      </c>
      <c r="E58">
        <v>2102</v>
      </c>
      <c r="F58" s="37">
        <f>C58/D58*E58</f>
        <v>2831.676993764592</v>
      </c>
    </row>
    <row r="59" spans="1:6" ht="12.75">
      <c r="A59" t="s">
        <v>20</v>
      </c>
      <c r="F59" s="37">
        <f>M20</f>
        <v>2654.7975560400005</v>
      </c>
    </row>
    <row r="60" spans="1:6" ht="12.75">
      <c r="A60" t="s">
        <v>21</v>
      </c>
      <c r="F60" s="11">
        <f>M33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0.33</v>
      </c>
      <c r="E65" t="s">
        <v>14</v>
      </c>
      <c r="F65" s="5">
        <f>B65*D65</f>
        <v>693.6600000000001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6180.134549804592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0.21</v>
      </c>
      <c r="E70" t="s">
        <v>14</v>
      </c>
      <c r="F70" s="47">
        <f>B70*D70</f>
        <v>441.41999999999996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1.53</v>
      </c>
      <c r="E73" t="s">
        <v>14</v>
      </c>
      <c r="F73" s="11">
        <f>B73*D73</f>
        <v>3216.06</v>
      </c>
    </row>
    <row r="74" spans="1:6" ht="12.75">
      <c r="A74" s="4" t="s">
        <v>29</v>
      </c>
      <c r="F74" s="32">
        <f>F70+F73</f>
        <v>3657.48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2.41</v>
      </c>
      <c r="E77" t="s">
        <v>14</v>
      </c>
      <c r="F77" s="5">
        <f>B77*D77</f>
        <v>5065.820000000001</v>
      </c>
    </row>
    <row r="78" spans="1:6" ht="12.75">
      <c r="A78" s="4" t="s">
        <v>31</v>
      </c>
      <c r="F78" s="8">
        <f>SUM(F77)</f>
        <v>5065.820000000001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33459.538549804594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1940.6532358886664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v>8209.28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f>2*188.54</f>
        <v>377.08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43986.551785693264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133</v>
      </c>
    </row>
    <row r="87" spans="1:6" ht="12.75">
      <c r="A87" s="13"/>
      <c r="B87" s="41">
        <v>44682</v>
      </c>
      <c r="C87" s="42">
        <v>279401</v>
      </c>
      <c r="D87" s="45">
        <f>F44</f>
        <v>35385.23</v>
      </c>
      <c r="E87" s="45">
        <f>F85</f>
        <v>43986.551785693264</v>
      </c>
      <c r="F87" s="46">
        <f>C87+D87-E87</f>
        <v>270799.6782143067</v>
      </c>
    </row>
    <row r="89" spans="1:6" ht="13.5" thickBot="1">
      <c r="A89" t="s">
        <v>111</v>
      </c>
      <c r="C89" s="52">
        <v>44682</v>
      </c>
      <c r="D89" s="8" t="s">
        <v>112</v>
      </c>
      <c r="E89" s="52">
        <v>44712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2019-11-27T10:51:09Z</cp:lastPrinted>
  <dcterms:created xsi:type="dcterms:W3CDTF">2008-08-18T07:30:19Z</dcterms:created>
  <dcterms:modified xsi:type="dcterms:W3CDTF">2022-07-26T07:46:21Z</dcterms:modified>
  <cp:category/>
  <cp:version/>
  <cp:contentType/>
  <cp:contentStatus/>
</cp:coreProperties>
</file>