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<sst xmlns="http://schemas.openxmlformats.org/spreadsheetml/2006/main" count="160" uniqueCount="137">
  <si>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</si>
  <si>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</si>
  <si>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</si>
  <si>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</si>
  <si>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</si>
  <si>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</si>
  <si>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</si>
  <si>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</si>
  <si>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</si>
  <si>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</si>
  <si>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</si>
  <si>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</si>
  <si>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</si>
  <si>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</si>
  <si>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</si>
  <si>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</si>
  <si>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</si>
  <si>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</si>
  <si>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</si>
  <si>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</si>
  <si>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</si>
  <si>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</si>
  <si>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</si>
  <si>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</si>
  <si>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</si>
  <si>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</si>
  <si>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</si>
  <si>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</si>
  <si>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</si>
  <si>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</si>
  <si>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</si>
  <si>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</si>
  <si>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</si>
  <si>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</si>
  <si>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</si>
  <si>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</si>
  <si>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</si>
  <si>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</si>
  <si>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</si>
  <si>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</si>
  <si>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</si>
  <si>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</si>
  <si>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</si>
  <si>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</si>
  <si>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</si>
  <si>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</si>
  <si>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</si>
  <si>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</si>
  <si>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</si>
  <si>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</si>
  <si>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</si>
  <si>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</si>
  <si>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</si>
  <si>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</si>
  <si>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</si>
  <si>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</si>
  <si>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</si>
  <si>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</si>
  <si>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</si>
  <si>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</si>
  <si>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</si>
  <si>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</si>
  <si>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</si>
  <si>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</si>
  <si>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</si>
  <si>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</si>
  <si>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</si>
  <si>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</si>
  <si>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</si>
  <si>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</si>
  <si>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</si>
  <si>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</si>
  <si>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</si>
  <si>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</si>
  <si>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</si>
  <si>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</si>
  <si>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</si>
  <si>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</si>
  <si>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</si>
  <si>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</si>
  <si>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</si>
  <si>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</si>
  <si>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</si>
  <si>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</si>
  <si>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</si>
  <si>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</si>
  <si>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</si>
  <si>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</si>
  <si>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</si>
  <si>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</si>
  <si>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</si>
  <si>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</si>
  <si>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</si>
  <si>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</si>
  <si>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</si>
  <si>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</si>
  <si>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</si>
  <si>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</si>
  <si>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</si>
  <si>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</si>
  <si>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</si>
  <si>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</si>
  <si>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</si>
  <si>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</si>
  <si>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</si>
  <si>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</si>
  <si>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</si>
  <si>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</si>
  <si>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</si>
  <si>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</si>
  <si>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</si>
  <si>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</si>
  <si>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</si>
  <si>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</si>
  <si>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</si>
  <si>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</si>
  <si>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</si>
  <si>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</si>
  <si>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</si>
  <si>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</si>
  <si>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</si>
  <si>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</si>
  <si>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</si>
  <si>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</si>
  <si>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</si>
  <si>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</si>
  <si>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</si>
  <si>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</si>
  <si>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</si>
  <si>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</si>
  <si>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</si>
  <si>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2022 г.</t>
  </si>
  <si>
    <t>июля</t>
  </si>
  <si>
    <t>за   июль  2022 г.</t>
  </si>
  <si>
    <t>ост.на 01.08</t>
  </si>
  <si>
    <t>демонтаж, монтаж эл.узла (1шт) для прочистки сопла</t>
  </si>
  <si>
    <t>промывка, опрессовка системы отопления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</si>
</sst>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K24" sqref="K24:L26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7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3.12</v>
      </c>
      <c r="M24" s="31">
        <f aca="true" t="shared" si="1" ref="M24:M35">L24*160.174*1.302*1.15</f>
        <v>748.265014224</v>
      </c>
    </row>
    <row r="25" spans="1:13" ht="12.75">
      <c r="A25" t="s">
        <v>105</v>
      </c>
      <c r="J25" s="20">
        <v>2</v>
      </c>
      <c r="K25" s="20" t="s">
        <v>136</v>
      </c>
      <c r="L25" s="47">
        <v>96</v>
      </c>
      <c r="M25" s="31">
        <f t="shared" si="1"/>
        <v>23023.5388992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99.12</v>
      </c>
      <c r="M36" s="32">
        <f>SUM(M24:M35)</f>
        <v>23771.803913424003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60213.82</v>
      </c>
      <c r="J40" s="20">
        <v>1</v>
      </c>
      <c r="K40" s="20"/>
      <c r="L40" s="25"/>
      <c r="M40" s="47"/>
    </row>
    <row r="41" spans="1:13" ht="12.75">
      <c r="A41" t="s">
        <v>7</v>
      </c>
      <c r="F41" s="5">
        <v>60427.46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1.0035480226964508</v>
      </c>
      <c r="J42" s="20">
        <v>3</v>
      </c>
      <c r="K42" s="20"/>
      <c r="L42" s="23"/>
      <c r="M42" s="61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61327.46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(9281)*1.302</f>
        <v>12083.862000000001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(2291)*1.302</f>
        <v>2982.882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15066.744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304061</v>
      </c>
      <c r="D58">
        <v>224780.8</v>
      </c>
      <c r="E58">
        <v>3169.4</v>
      </c>
      <c r="F58" s="36">
        <f>C58/D58*E58</f>
        <v>4287.247546943511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23771.803913424003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0.29</v>
      </c>
      <c r="E65" t="s">
        <v>14</v>
      </c>
      <c r="F65" s="46">
        <f>B65*D65</f>
        <v>807.9689999999999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29715.804910727515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</v>
      </c>
      <c r="E70" t="s">
        <v>14</v>
      </c>
      <c r="F70" s="46">
        <f>B70*D70</f>
        <v>557.22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1.26</v>
      </c>
      <c r="E73" t="s">
        <v>14</v>
      </c>
      <c r="F73" s="11">
        <f>B73*D73</f>
        <v>3510.486</v>
      </c>
    </row>
    <row r="74" spans="1:6" ht="12.75">
      <c r="A74" s="10" t="s">
        <v>29</v>
      </c>
      <c r="F74" s="33">
        <f>F70+F73</f>
        <v>4067.706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2.6</v>
      </c>
      <c r="E77" t="s">
        <v>14</v>
      </c>
      <c r="F77" s="11">
        <f>B77*D77</f>
        <v>7243.86</v>
      </c>
    </row>
    <row r="78" spans="1:6" ht="12.75">
      <c r="A78" s="10" t="s">
        <v>32</v>
      </c>
      <c r="F78" s="33">
        <f>SUM(F77)</f>
        <v>7243.86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56094.11491072751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3253.4586648221957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0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v>141.65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777.72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60266.94357554971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44743</v>
      </c>
      <c r="C87" s="41">
        <v>-167983</v>
      </c>
      <c r="D87" s="44">
        <f>F44</f>
        <v>61327.46</v>
      </c>
      <c r="E87" s="44">
        <f>F85</f>
        <v>60266.94357554971</v>
      </c>
      <c r="F87" s="45">
        <f>C87+D87-E87</f>
        <v>-166922.48357554973</v>
      </c>
    </row>
    <row r="89" spans="1:6" ht="13.5" thickBot="1">
      <c r="A89" t="s">
        <v>110</v>
      </c>
      <c r="C89" s="50">
        <v>44743</v>
      </c>
      <c r="D89" s="8" t="s">
        <v>111</v>
      </c>
      <c r="E89" s="50">
        <v>44773</v>
      </c>
      <c r="F89" t="s">
        <v>112</v>
      </c>
    </row>
    <row r="90" spans="1:7" ht="13.5" thickBot="1">
      <c r="A90" t="s">
        <v>113</v>
      </c>
      <c r="F90" s="51">
        <f>E87</f>
        <v>60266.94357554971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2017-08-21T12:45:35Z</cp:lastPrinted>
  <dcterms:created xsi:type="dcterms:W3CDTF">2008-08-18T07:30:19Z</dcterms:created>
  <dcterms:modified xsi:type="dcterms:W3CDTF">2022-09-28T12:36:44Z</dcterms:modified>
  <cp:category/>
  <cp:version/>
  <cp:contentType/>
  <cp:contentStatus/>
</cp:coreProperties>
</file>