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<sst xmlns="http://schemas.openxmlformats.org/spreadsheetml/2006/main" count="161" uniqueCount="138">
  <si>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</si>
  <si>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</si>
  <si>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</si>
  <si>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</si>
  <si>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</si>
  <si>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</si>
  <si>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</si>
  <si>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</si>
  <si>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</si>
  <si>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</si>
  <si>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</si>
  <si>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</si>
  <si>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</si>
  <si>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</si>
  <si>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</si>
  <si>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</si>
  <si>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</si>
  <si>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</si>
  <si>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</si>
  <si>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</si>
  <si>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</si>
  <si>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</si>
  <si>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</si>
  <si>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</si>
  <si>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</si>
  <si>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</si>
  <si>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</si>
  <si>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</si>
  <si>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</si>
  <si>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</si>
  <si>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</si>
  <si>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</si>
  <si>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</si>
  <si>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</si>
  <si>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</si>
  <si>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</si>
  <si>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</si>
  <si>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</si>
  <si>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</si>
  <si>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</si>
  <si>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</si>
  <si>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</si>
  <si>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</si>
  <si>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</si>
  <si>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</si>
  <si>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</si>
  <si>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</si>
  <si>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</si>
  <si>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</si>
  <si>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</si>
  <si>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</si>
  <si>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</si>
  <si>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</si>
  <si>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</si>
  <si>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</si>
  <si>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</si>
  <si>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</si>
  <si>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</si>
  <si>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</si>
  <si>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</si>
  <si>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</si>
  <si>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</si>
  <si>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</si>
  <si>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</si>
  <si>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</si>
  <si>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</si>
  <si>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</si>
  <si>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</si>
  <si>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</si>
  <si>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</si>
  <si>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</si>
  <si>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</si>
  <si>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</si>
  <si>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</si>
  <si>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</si>
  <si>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</si>
  <si>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</si>
  <si>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</si>
  <si>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</si>
  <si>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</si>
  <si>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</si>
  <si>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</si>
  <si>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</si>
  <si>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</si>
  <si>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</si>
  <si>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</si>
  <si>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</si>
  <si>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</si>
  <si>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</si>
  <si>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</si>
  <si>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</si>
  <si>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</si>
  <si>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</si>
  <si>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</si>
  <si>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</si>
  <si>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</si>
  <si>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</si>
  <si>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</si>
  <si>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</si>
  <si>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</si>
  <si>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</si>
  <si>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</si>
  <si>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</si>
  <si>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</si>
  <si>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</si>
  <si>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</si>
  <si>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</si>
  <si>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</si>
  <si>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</si>
  <si>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</si>
  <si>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</si>
  <si>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</si>
  <si>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</si>
  <si>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</si>
  <si>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</si>
  <si>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</si>
  <si>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</si>
  <si>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</si>
  <si>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</si>
  <si>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</si>
  <si>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</si>
  <si>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</si>
  <si>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</si>
  <si>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</si>
  <si>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</si>
  <si>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</si>
  <si>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</si>
  <si>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</si>
  <si>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</si>
  <si>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</si>
  <si>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</si>
  <si>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</si>
  <si>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</si>
  <si>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</si>
  <si>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</si>
  <si>
    <t>труба д 15 п.пр</t>
  </si>
  <si>
    <t>2шт</t>
  </si>
  <si>
    <t xml:space="preserve">смена вентиля д 15  (2шт)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</si>
</sst>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3.86</v>
      </c>
      <c r="M20" s="34">
        <f>SUM(M6:M19)</f>
        <v>804.98967528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137</v>
      </c>
      <c r="L24" s="54">
        <v>1.62</v>
      </c>
      <c r="M24" s="33">
        <f aca="true" t="shared" si="1" ref="M24:M32">L24*160.174*1.302*1.15</f>
        <v>388.522218924</v>
      </c>
    </row>
    <row r="25" spans="1:13" ht="12.75">
      <c r="A25" t="s">
        <v>106</v>
      </c>
      <c r="J25" s="36">
        <v>2</v>
      </c>
      <c r="K25" s="35"/>
      <c r="L25" s="54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1.62</v>
      </c>
      <c r="M33" s="34">
        <f>SUM(M24:M32)</f>
        <v>388.522218924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135</v>
      </c>
      <c r="L37" s="25" t="s">
        <v>136</v>
      </c>
      <c r="M37" s="25">
        <f>2*345.78</f>
        <v>691.56</v>
      </c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31190.09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28267.31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0.9062913893483475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34988.68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(48)*1.302</f>
        <v>62.496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(21)*1.302</f>
        <v>27.342000000000002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89.83800000000001</v>
      </c>
      <c r="J52" s="20"/>
      <c r="K52" s="20"/>
      <c r="L52" s="31" t="s">
        <v>64</v>
      </c>
      <c r="M52" s="28">
        <f>SUM(M37:M51)</f>
        <v>691.56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</row>
    <row r="56" spans="1:6" ht="12.75">
      <c r="A56" s="4" t="s">
        <v>17</v>
      </c>
      <c r="B56" s="10"/>
      <c r="C56" s="10"/>
      <c r="F56" s="32">
        <f>SUM(F54:F55)</f>
        <v>101.75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294676</v>
      </c>
      <c r="D58">
        <v>224780.8</v>
      </c>
      <c r="E58">
        <v>2102</v>
      </c>
      <c r="F58" s="37">
        <f>C58/D58*E58</f>
        <v>2755.613255224646</v>
      </c>
    </row>
    <row r="59" spans="1:6" ht="12.75">
      <c r="A59" t="s">
        <v>20</v>
      </c>
      <c r="F59" s="37">
        <f>M20</f>
        <v>804.98967528</v>
      </c>
    </row>
    <row r="60" spans="1:6" ht="12.75">
      <c r="A60" t="s">
        <v>21</v>
      </c>
      <c r="F60" s="11">
        <f>M33</f>
        <v>388.522218924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691.56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0.81</v>
      </c>
      <c r="E65" t="s">
        <v>14</v>
      </c>
      <c r="F65" s="5">
        <f>B65*D65</f>
        <v>1702.6200000000001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6343.305149428646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0.24</v>
      </c>
      <c r="E70" t="s">
        <v>14</v>
      </c>
      <c r="F70" s="47">
        <f>B70*D70</f>
        <v>504.47999999999996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1.47</v>
      </c>
      <c r="E73" t="s">
        <v>14</v>
      </c>
      <c r="F73" s="11">
        <f>B73*D73</f>
        <v>3089.94</v>
      </c>
    </row>
    <row r="74" spans="1:6" ht="12.75">
      <c r="A74" s="4" t="s">
        <v>29</v>
      </c>
      <c r="F74" s="32">
        <f>F70+F73</f>
        <v>3594.42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2.56</v>
      </c>
      <c r="E77" t="s">
        <v>14</v>
      </c>
      <c r="F77" s="5">
        <f>B77*D77</f>
        <v>5381.12</v>
      </c>
    </row>
    <row r="78" spans="1:6" ht="12.75">
      <c r="A78" s="4" t="s">
        <v>31</v>
      </c>
      <c r="F78" s="8">
        <f>SUM(F77)</f>
        <v>5381.12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15510.433149428645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899.6051226668613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0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16787.118272095508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44713</v>
      </c>
      <c r="C87" s="42">
        <v>270800</v>
      </c>
      <c r="D87" s="45">
        <f>F44</f>
        <v>34988.68</v>
      </c>
      <c r="E87" s="45">
        <f>F85</f>
        <v>16787.118272095508</v>
      </c>
      <c r="F87" s="46">
        <f>C87+D87-E87</f>
        <v>289001.5617279045</v>
      </c>
    </row>
    <row r="89" spans="1:6" ht="13.5" thickBot="1">
      <c r="A89" t="s">
        <v>111</v>
      </c>
      <c r="C89" s="52">
        <v>44713</v>
      </c>
      <c r="D89" s="8" t="s">
        <v>112</v>
      </c>
      <c r="E89" s="52">
        <v>44742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2022-08-19T05:54:16Z</dcterms:modified>
  <cp:category/>
  <cp:version/>
  <cp:contentType/>
  <cp:contentStatus/>
</cp:coreProperties>
</file>