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<sst xmlns="http://schemas.openxmlformats.org/spreadsheetml/2006/main" count="27" uniqueCount="27">
  <si>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</si>
  <si>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</si>
  <si>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</si>
  <si>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</si>
  <si>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</si>
  <si>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</si>
  <si>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</si>
  <si>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</si>
  <si>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</si>
  <si>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</si>
  <si>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</si>
  <si>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</si>
  <si>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</si>
  <si>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</si>
  <si>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</si>
  <si>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</si>
  <si>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</si>
  <si>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</si>
  <si>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</si>
  <si>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</si>
  <si>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</si>
  <si>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</si>
  <si>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</si>
  <si>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</si>
  <si>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2021 год по ул. Белякова д.18 </t>
  </si>
  <si>
    <t>на 01.01.21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</si>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</sst>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6.125" style="0" customWidth="1"/>
    <col min="8" max="8" width="11.375" style="0" customWidth="1"/>
    <col min="9" max="9" width="9.75390625" style="0" customWidth="1"/>
  </cols>
  <sheetData>
    <row r="2" spans="3:10" ht="12.75">
      <c r="C2" s="1"/>
      <c r="D2" s="1" t="s">
        <v>24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8" t="s">
        <v>18</v>
      </c>
      <c r="B6" s="21" t="s">
        <v>0</v>
      </c>
      <c r="C6" s="21" t="s">
        <v>1</v>
      </c>
      <c r="D6" s="21" t="s">
        <v>2</v>
      </c>
      <c r="E6" s="24" t="s">
        <v>7</v>
      </c>
      <c r="F6" s="25"/>
      <c r="G6" s="26"/>
      <c r="H6" s="7"/>
      <c r="I6" s="8" t="s">
        <v>22</v>
      </c>
      <c r="J6" s="8" t="s">
        <v>6</v>
      </c>
      <c r="K6" s="8" t="s">
        <v>8</v>
      </c>
      <c r="L6" s="8" t="s">
        <v>9</v>
      </c>
      <c r="M6" s="8" t="s">
        <v>19</v>
      </c>
      <c r="N6" s="16" t="s">
        <v>23</v>
      </c>
    </row>
    <row r="7" spans="1:14" ht="12.75" customHeight="1">
      <c r="A7" s="19"/>
      <c r="B7" s="22"/>
      <c r="C7" s="22"/>
      <c r="D7" s="22"/>
      <c r="E7" s="11" t="s">
        <v>3</v>
      </c>
      <c r="F7" s="11" t="s">
        <v>4</v>
      </c>
      <c r="G7" s="27" t="s">
        <v>17</v>
      </c>
      <c r="H7" s="11" t="s">
        <v>5</v>
      </c>
      <c r="I7" s="14"/>
      <c r="J7" s="9"/>
      <c r="K7" s="9"/>
      <c r="L7" s="9"/>
      <c r="M7" s="9"/>
      <c r="N7" s="17"/>
    </row>
    <row r="8" spans="1:14" ht="12.75">
      <c r="A8" s="19"/>
      <c r="B8" s="22"/>
      <c r="C8" s="22"/>
      <c r="D8" s="22"/>
      <c r="E8" s="12"/>
      <c r="F8" s="12"/>
      <c r="G8" s="28"/>
      <c r="H8" s="12"/>
      <c r="I8" s="14"/>
      <c r="J8" s="9"/>
      <c r="K8" s="9"/>
      <c r="L8" s="9"/>
      <c r="M8" s="9"/>
      <c r="N8" s="17"/>
    </row>
    <row r="9" spans="1:14" ht="12.75">
      <c r="A9" s="20"/>
      <c r="B9" s="23"/>
      <c r="C9" s="23"/>
      <c r="D9" s="23"/>
      <c r="E9" s="13"/>
      <c r="F9" s="13"/>
      <c r="G9" s="29"/>
      <c r="H9" s="13"/>
      <c r="I9" s="15"/>
      <c r="J9" s="10"/>
      <c r="K9" s="10"/>
      <c r="L9" s="10"/>
      <c r="M9" s="10"/>
      <c r="N9" s="17"/>
    </row>
    <row r="10" spans="1:14" ht="12.75">
      <c r="A10" s="2" t="s">
        <v>25</v>
      </c>
      <c r="B10" s="3"/>
      <c r="C10" s="3"/>
      <c r="D10" s="3">
        <v>-111752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39221</v>
      </c>
      <c r="C11" s="3">
        <v>27129</v>
      </c>
      <c r="D11" s="3">
        <f>D10+B11-C11</f>
        <v>-99660</v>
      </c>
      <c r="E11" s="3">
        <v>4570.8</v>
      </c>
      <c r="F11" s="3">
        <v>2166.53</v>
      </c>
      <c r="G11" s="3">
        <v>0</v>
      </c>
      <c r="H11" s="3">
        <v>0</v>
      </c>
      <c r="I11" s="3">
        <f>1518+285.28</f>
        <v>1803.28</v>
      </c>
      <c r="J11" s="3">
        <v>6994.44</v>
      </c>
      <c r="K11" s="3">
        <v>4215.3</v>
      </c>
      <c r="L11" s="3">
        <v>5990.17</v>
      </c>
      <c r="M11" s="3">
        <v>1388.36</v>
      </c>
      <c r="N11" s="3"/>
      <c r="O11">
        <f>E11+F11+G11+H11+I11+J11+K11+L11+M11</f>
        <v>27128.879999999997</v>
      </c>
    </row>
    <row r="12" spans="1:15" ht="12.75">
      <c r="A12" s="2" t="s">
        <v>11</v>
      </c>
      <c r="B12" s="3">
        <v>42167</v>
      </c>
      <c r="C12" s="3">
        <v>32927</v>
      </c>
      <c r="D12" s="3">
        <f aca="true" t="shared" si="0" ref="D12:D19">D11+B12-C12</f>
        <v>-90420</v>
      </c>
      <c r="E12" s="3">
        <v>8327.59</v>
      </c>
      <c r="F12" s="3">
        <v>2271.99</v>
      </c>
      <c r="G12" s="3">
        <v>0</v>
      </c>
      <c r="H12" s="3">
        <v>0</v>
      </c>
      <c r="I12" s="3">
        <f>1593.9+285.28</f>
        <v>1879.18</v>
      </c>
      <c r="J12" s="3">
        <v>6956.33</v>
      </c>
      <c r="K12" s="3">
        <v>4722.41</v>
      </c>
      <c r="L12" s="3">
        <v>7067.76</v>
      </c>
      <c r="M12" s="3">
        <v>1702.07</v>
      </c>
      <c r="N12" s="3"/>
      <c r="O12">
        <f aca="true" t="shared" si="1" ref="O12:O19">E12+F12+G12+H12+I12+J12+K12+L12+M12</f>
        <v>32927.33</v>
      </c>
    </row>
    <row r="13" spans="1:15" ht="12.75">
      <c r="A13" s="2" t="s">
        <v>12</v>
      </c>
      <c r="B13" s="3">
        <v>42704</v>
      </c>
      <c r="C13" s="3">
        <v>40294</v>
      </c>
      <c r="D13" s="3">
        <f t="shared" si="0"/>
        <v>-88010</v>
      </c>
      <c r="E13" s="3">
        <v>10280.59</v>
      </c>
      <c r="F13" s="3">
        <v>2271.99</v>
      </c>
      <c r="G13" s="3">
        <v>0</v>
      </c>
      <c r="H13" s="3">
        <v>441.85</v>
      </c>
      <c r="I13" s="3">
        <f>1593.9+285.28</f>
        <v>1879.18</v>
      </c>
      <c r="J13" s="3">
        <v>8671.66</v>
      </c>
      <c r="K13" s="3">
        <v>5039.35</v>
      </c>
      <c r="L13" s="3">
        <v>9603.28</v>
      </c>
      <c r="M13" s="3">
        <v>2105.91</v>
      </c>
      <c r="N13" s="3"/>
      <c r="O13">
        <f t="shared" si="1"/>
        <v>40293.81</v>
      </c>
    </row>
    <row r="14" spans="1:15" ht="12.75">
      <c r="A14" s="2" t="s">
        <v>13</v>
      </c>
      <c r="B14" s="3">
        <v>49155</v>
      </c>
      <c r="C14" s="3">
        <v>42084</v>
      </c>
      <c r="D14" s="3">
        <f t="shared" si="0"/>
        <v>-80939</v>
      </c>
      <c r="E14" s="3">
        <v>10280.59</v>
      </c>
      <c r="F14" s="3">
        <v>2271.99</v>
      </c>
      <c r="G14" s="3">
        <v>0</v>
      </c>
      <c r="H14" s="3">
        <v>0</v>
      </c>
      <c r="I14" s="3">
        <f>1593.9+285.28</f>
        <v>1879.18</v>
      </c>
      <c r="J14" s="3">
        <v>16193.17</v>
      </c>
      <c r="K14" s="3">
        <v>2503.83</v>
      </c>
      <c r="L14" s="3">
        <v>6750.82</v>
      </c>
      <c r="M14" s="3">
        <v>2204.02</v>
      </c>
      <c r="N14" s="3"/>
      <c r="O14">
        <f t="shared" si="1"/>
        <v>42083.6</v>
      </c>
    </row>
    <row r="15" spans="1:15" ht="12.75">
      <c r="A15" s="2" t="s">
        <v>20</v>
      </c>
      <c r="B15" s="3">
        <v>49155</v>
      </c>
      <c r="C15" s="3">
        <v>40050</v>
      </c>
      <c r="D15" s="3">
        <f t="shared" si="0"/>
        <v>-71834</v>
      </c>
      <c r="E15" s="3">
        <v>10280.59</v>
      </c>
      <c r="F15" s="3">
        <v>2271.99</v>
      </c>
      <c r="G15" s="3">
        <v>0</v>
      </c>
      <c r="H15" s="3">
        <v>0</v>
      </c>
      <c r="I15" s="3">
        <f>1593.9+285.28</f>
        <v>1879.18</v>
      </c>
      <c r="J15" s="3">
        <v>12813.08</v>
      </c>
      <c r="K15" s="3">
        <v>3644.81</v>
      </c>
      <c r="L15" s="3">
        <v>7067.76</v>
      </c>
      <c r="M15" s="3">
        <v>2092.54</v>
      </c>
      <c r="N15" s="3"/>
      <c r="O15">
        <f t="shared" si="1"/>
        <v>40049.950000000004</v>
      </c>
    </row>
    <row r="16" spans="1:15" ht="12.75">
      <c r="A16" s="2" t="s">
        <v>21</v>
      </c>
      <c r="B16" s="3">
        <v>42708</v>
      </c>
      <c r="C16" s="3">
        <v>62198</v>
      </c>
      <c r="D16" s="3">
        <f t="shared" si="0"/>
        <v>-91324</v>
      </c>
      <c r="E16" s="3">
        <v>10280.59</v>
      </c>
      <c r="F16" s="3">
        <v>2271.99</v>
      </c>
      <c r="G16" s="3">
        <v>0</v>
      </c>
      <c r="H16" s="3">
        <v>0</v>
      </c>
      <c r="I16" s="3">
        <f>1593.9+285.28</f>
        <v>1879.18</v>
      </c>
      <c r="J16" s="3">
        <v>33746.72</v>
      </c>
      <c r="K16" s="3">
        <v>3644.81</v>
      </c>
      <c r="L16" s="3">
        <v>7067.76</v>
      </c>
      <c r="M16" s="3">
        <v>3306.69</v>
      </c>
      <c r="N16" s="3"/>
      <c r="O16">
        <f t="shared" si="1"/>
        <v>62197.740000000005</v>
      </c>
    </row>
    <row r="17" spans="1:15" ht="12.75">
      <c r="A17" s="2" t="s">
        <v>14</v>
      </c>
      <c r="B17" s="3">
        <v>49756</v>
      </c>
      <c r="C17" s="3">
        <v>35687</v>
      </c>
      <c r="D17" s="3">
        <f t="shared" si="0"/>
        <v>-77255</v>
      </c>
      <c r="E17" s="3">
        <v>9276.75</v>
      </c>
      <c r="F17" s="3">
        <v>2271.99</v>
      </c>
      <c r="G17" s="3">
        <v>0</v>
      </c>
      <c r="H17" s="3">
        <v>353.48</v>
      </c>
      <c r="I17" s="3">
        <f>1676.4+285.28</f>
        <v>1961.68</v>
      </c>
      <c r="J17" s="3">
        <v>9197.89</v>
      </c>
      <c r="K17" s="3">
        <v>3327.87</v>
      </c>
      <c r="L17" s="6">
        <v>7448.09</v>
      </c>
      <c r="M17" s="3">
        <v>1848.81</v>
      </c>
      <c r="N17" s="3"/>
      <c r="O17">
        <f t="shared" si="1"/>
        <v>35686.56</v>
      </c>
    </row>
    <row r="18" spans="1:15" ht="12.75">
      <c r="A18" s="2" t="s">
        <v>15</v>
      </c>
      <c r="B18" s="6">
        <v>139284</v>
      </c>
      <c r="C18" s="6">
        <v>129872</v>
      </c>
      <c r="D18" s="3">
        <f t="shared" si="0"/>
        <v>-67843</v>
      </c>
      <c r="E18" s="3">
        <v>27233.93</v>
      </c>
      <c r="F18" s="3">
        <v>6815.97</v>
      </c>
      <c r="G18" s="3">
        <v>0</v>
      </c>
      <c r="H18" s="3">
        <v>441.85</v>
      </c>
      <c r="I18" s="3">
        <f>4526.28+855.84</f>
        <v>5382.12</v>
      </c>
      <c r="J18" s="6">
        <v>46313.22</v>
      </c>
      <c r="K18" s="6">
        <v>11916.94</v>
      </c>
      <c r="L18" s="6">
        <v>24943.18</v>
      </c>
      <c r="M18" s="6">
        <v>6824.58</v>
      </c>
      <c r="N18" s="6"/>
      <c r="O18">
        <f t="shared" si="1"/>
        <v>129871.79</v>
      </c>
    </row>
    <row r="19" spans="1:15" ht="27.75" customHeight="1">
      <c r="A19" s="30" t="s">
        <v>26</v>
      </c>
      <c r="B19" s="6">
        <v>77943</v>
      </c>
      <c r="C19" s="6">
        <v>103510</v>
      </c>
      <c r="D19" s="3">
        <f t="shared" si="0"/>
        <v>-93410</v>
      </c>
      <c r="E19" s="3">
        <v>16655.18</v>
      </c>
      <c r="F19" s="3">
        <v>4543.98</v>
      </c>
      <c r="G19" s="6">
        <v>3486.34</v>
      </c>
      <c r="H19" s="6">
        <v>441.85</v>
      </c>
      <c r="I19" s="3">
        <f>4526.28+570.56</f>
        <v>5096.84</v>
      </c>
      <c r="J19" s="6">
        <v>34992.13</v>
      </c>
      <c r="K19" s="6">
        <v>8906.01</v>
      </c>
      <c r="L19" s="6">
        <v>16892.9</v>
      </c>
      <c r="M19" s="6">
        <v>5395.04</v>
      </c>
      <c r="N19" s="6">
        <v>7099.46</v>
      </c>
      <c r="O19">
        <f>E19+F19+G19+H19+I19+J19+K19+L19+M19+N19</f>
        <v>103509.72999999998</v>
      </c>
    </row>
    <row r="20" spans="1:15" ht="12.75">
      <c r="A20" s="5" t="s">
        <v>16</v>
      </c>
      <c r="B20" s="5">
        <f>SUM(B11:B19)</f>
        <v>532093</v>
      </c>
      <c r="C20" s="5">
        <f>SUM(C11:C19)</f>
        <v>513751</v>
      </c>
      <c r="D20" s="5"/>
      <c r="E20" s="5">
        <f>SUM(E11:E19)</f>
        <v>107186.60999999999</v>
      </c>
      <c r="F20" s="5">
        <f>SUM(F11:F19)</f>
        <v>27158.42</v>
      </c>
      <c r="G20" s="5">
        <f>SUM(G11:G19)</f>
        <v>3486.34</v>
      </c>
      <c r="H20" s="5">
        <f>SUM(H11:H19)</f>
        <v>1679.0300000000002</v>
      </c>
      <c r="I20" s="5">
        <f>SUM(I11:I19)</f>
        <v>23639.82</v>
      </c>
      <c r="J20" s="5">
        <f>SUM(J11:J19)</f>
        <v>175878.64</v>
      </c>
      <c r="K20" s="5">
        <f>SUM(K11:K19)</f>
        <v>47921.33</v>
      </c>
      <c r="L20" s="5">
        <f>SUM(L11:L19)</f>
        <v>92831.72</v>
      </c>
      <c r="M20" s="5">
        <f>SUM(M11:M19)</f>
        <v>26868.020000000004</v>
      </c>
      <c r="N20" s="5">
        <f>N19</f>
        <v>7099.46</v>
      </c>
      <c r="O20">
        <f>E20+F20+G20+H20+I20+J20+K20+L20+M20+N20</f>
        <v>513749.3900000001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2021-03-28T06:56:54Z</cp:lastPrinted>
  <dcterms:created xsi:type="dcterms:W3CDTF">2012-09-02T06:37:17Z</dcterms:created>
  <dcterms:modified xsi:type="dcterms:W3CDTF">2022-03-15T08:44:39Z</dcterms:modified>
  <cp:category/>
  <cp:version/>
  <cp:contentType/>
  <cp:contentStatus/>
</cp:coreProperties>
</file>