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<sst xmlns="http://schemas.openxmlformats.org/spreadsheetml/2006/main" count="162" uniqueCount="139">
  <si>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</si>
  <si>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</si>
  <si>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</si>
  <si>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</si>
  <si>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</si>
  <si>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</si>
  <si>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</si>
  <si>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</si>
  <si>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</si>
  <si>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</si>
  <si>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</si>
  <si>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</si>
  <si>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</si>
  <si>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</si>
  <si>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</si>
  <si>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</si>
  <si>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</si>
  <si>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</si>
  <si>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</si>
  <si>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</si>
  <si>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</si>
  <si>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</si>
  <si>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</si>
  <si>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</si>
  <si>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</si>
  <si>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</si>
  <si>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</si>
  <si>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</si>
  <si>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</si>
  <si>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</si>
  <si>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</si>
  <si>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</si>
  <si>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</si>
  <si>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</si>
  <si>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</si>
  <si>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</si>
  <si>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</si>
  <si>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</si>
  <si>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</si>
  <si>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</si>
  <si>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</si>
  <si>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</si>
  <si>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</si>
  <si>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</si>
  <si>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</si>
  <si>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</si>
  <si>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</si>
  <si>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</si>
  <si>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</si>
  <si>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</si>
  <si>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</si>
  <si>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</si>
  <si>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</si>
  <si>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</si>
  <si>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</si>
  <si>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</si>
  <si>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</si>
  <si>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</si>
  <si>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</si>
  <si>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</si>
  <si>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</si>
  <si>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</si>
  <si>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</si>
  <si>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</si>
  <si>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</si>
  <si>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</si>
  <si>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</si>
  <si>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</si>
  <si>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</si>
  <si>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</si>
  <si>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</si>
  <si>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</si>
  <si>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</si>
  <si>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</si>
  <si>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</si>
  <si>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</si>
  <si>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</si>
  <si>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</si>
  <si>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</si>
  <si>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</si>
  <si>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</si>
  <si>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</si>
  <si>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</si>
  <si>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</si>
  <si>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</si>
  <si>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</si>
  <si>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</si>
  <si>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</si>
  <si>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</si>
  <si>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</si>
  <si>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</si>
  <si>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</si>
  <si>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</si>
  <si>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</si>
  <si>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</si>
  <si>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</si>
  <si>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</si>
  <si>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</si>
  <si>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</si>
  <si>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</si>
  <si>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</si>
  <si>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</si>
  <si>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</si>
  <si>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</si>
  <si>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</si>
  <si>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</si>
  <si>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</si>
  <si>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</si>
  <si>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</si>
  <si>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</si>
  <si>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</si>
  <si>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</si>
  <si>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</si>
  <si>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</si>
  <si>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</si>
  <si>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</si>
  <si>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</si>
  <si>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</si>
  <si>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</si>
  <si>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</si>
  <si>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</si>
  <si>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</si>
  <si>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</si>
  <si>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</si>
  <si>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</si>
  <si>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</si>
  <si>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</si>
  <si>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</si>
  <si>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</si>
  <si>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</si>
  <si>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</si>
  <si>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</si>
  <si>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</si>
  <si>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июля</t>
  </si>
  <si>
    <t>за   июль  2021 г.</t>
  </si>
  <si>
    <t>ост.на 01.08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</si>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</sst>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L6*160.174*1.302</f>
        <v>542.2210248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21.57</v>
      </c>
      <c r="M20" s="33">
        <f>SUM(M6:M19)</f>
        <v>4498.349040360001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f>0.06*7.1</f>
        <v>0.426</v>
      </c>
      <c r="M24" s="32">
        <f aca="true" t="shared" si="1" ref="M24:M37">L24*160.174*1.302*1.15</f>
        <v>102.16695386519999</v>
      </c>
    </row>
    <row r="25" spans="1:13" ht="12.75">
      <c r="A25" t="s">
        <v>106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0.426</v>
      </c>
      <c r="M38" s="33">
        <f>SUM(M24:M37)</f>
        <v>102.16695386519999</v>
      </c>
    </row>
    <row r="39" spans="1:11" ht="12.75">
      <c r="A39" s="2" t="s">
        <v>6</v>
      </c>
      <c r="F39" s="11">
        <v>60331.57</v>
      </c>
      <c r="K39" s="1" t="s">
        <v>62</v>
      </c>
    </row>
    <row r="40" spans="1:13" ht="12.75">
      <c r="A40" t="s">
        <v>7</v>
      </c>
      <c r="F40" s="5">
        <v>50007.61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0.8288796396314566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6*20</f>
        <v>120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51012.61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7156*1.302</f>
        <v>9317.112000000001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2727*1.302</f>
        <v>3550.554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12867.666000000001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514.8000000000001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294676</v>
      </c>
      <c r="D57">
        <v>224780.8</v>
      </c>
      <c r="E57">
        <v>3465.6</v>
      </c>
      <c r="F57" s="35">
        <f>C57/D57*E57</f>
        <v>4543.222310802346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4498.349040360001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102.16695386519999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120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0.34</v>
      </c>
      <c r="E64" t="s">
        <v>14</v>
      </c>
      <c r="F64" s="11">
        <f>B64*D64</f>
        <v>1178.304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120</v>
      </c>
    </row>
    <row r="67" spans="1:6" ht="12.75">
      <c r="A67" s="4" t="s">
        <v>25</v>
      </c>
      <c r="B67" s="10"/>
      <c r="C67" s="10"/>
      <c r="F67" s="31">
        <f>SUM(F57:F66)</f>
        <v>10442.042305027548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0.81</v>
      </c>
      <c r="E72" t="s">
        <v>14</v>
      </c>
      <c r="F72" s="11">
        <f>B72*D72</f>
        <v>2807.136</v>
      </c>
    </row>
    <row r="73" spans="1:6" ht="12.75">
      <c r="A73" s="4" t="s">
        <v>29</v>
      </c>
      <c r="F73" s="31">
        <f>F69+F72</f>
        <v>3638.88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2.35</v>
      </c>
      <c r="E76" t="s">
        <v>14</v>
      </c>
      <c r="F76" s="11">
        <f>B76*D76</f>
        <v>8144.16</v>
      </c>
    </row>
    <row r="77" spans="1:6" ht="12.75">
      <c r="A77" s="4" t="s">
        <v>32</v>
      </c>
      <c r="F77" s="31">
        <f>SUM(F76)</f>
        <v>8144.16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35607.54830502755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2065.2378016915977</v>
      </c>
    </row>
    <row r="81" spans="1:6" ht="12.75">
      <c r="A81" s="1"/>
      <c r="B81" s="37" t="s">
        <v>127</v>
      </c>
      <c r="C81" s="37"/>
      <c r="D81" s="1"/>
      <c r="E81" s="53"/>
      <c r="F81" s="54">
        <v>3175</v>
      </c>
    </row>
    <row r="82" spans="1:6" ht="12.75">
      <c r="A82" s="1"/>
      <c r="B82" s="37" t="s">
        <v>128</v>
      </c>
      <c r="C82" s="37"/>
      <c r="D82" s="1"/>
      <c r="E82" s="53"/>
      <c r="F82" s="54">
        <v>418.2</v>
      </c>
    </row>
    <row r="83" spans="1:6" ht="12.75">
      <c r="A83" s="1"/>
      <c r="B83" s="37" t="s">
        <v>129</v>
      </c>
      <c r="C83" s="37"/>
      <c r="D83" s="1"/>
      <c r="E83" s="53"/>
      <c r="F83" s="54">
        <v>2342.18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43608.166106719145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44378</v>
      </c>
      <c r="C86" s="41">
        <v>-779025</v>
      </c>
      <c r="D86" s="42">
        <f>F43</f>
        <v>51012.61</v>
      </c>
      <c r="E86" s="42">
        <f>F84</f>
        <v>43608.166106719145</v>
      </c>
      <c r="F86" s="43">
        <f>C86+D86-E86</f>
        <v>-771620.5561067192</v>
      </c>
    </row>
    <row r="88" spans="1:6" ht="13.5" thickBot="1">
      <c r="A88" t="s">
        <v>111</v>
      </c>
      <c r="C88" s="50">
        <v>44378</v>
      </c>
      <c r="D88" s="8" t="s">
        <v>112</v>
      </c>
      <c r="E88" s="50">
        <v>44408</v>
      </c>
      <c r="F88" t="s">
        <v>113</v>
      </c>
    </row>
    <row r="89" spans="1:7" ht="13.5" thickBot="1">
      <c r="A89" t="s">
        <v>114</v>
      </c>
      <c r="F89" s="51">
        <f>E86</f>
        <v>43608.166106719145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2021-11-25T11:45:57Z</dcterms:modified>
  <cp:category/>
  <cp:version/>
  <cp:contentType/>
  <cp:contentStatus/>
</cp:coreProperties>
</file>