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<sst xmlns="http://schemas.openxmlformats.org/spreadsheetml/2006/main" count="27" uniqueCount="27">
  <si>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</si>
  <si>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</si>
  <si>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</si>
  <si>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</si>
  <si>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</si>
  <si>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</si>
  <si>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</si>
  <si>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</si>
  <si>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</si>
  <si>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</si>
  <si>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</si>
  <si>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</si>
  <si>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</si>
  <si>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</si>
  <si>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</si>
  <si>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Итого: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</si>
  <si>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</si>
  <si>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</si>
  <si>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</si>
  <si>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</si>
  <si>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</si>
  <si>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</si>
  <si>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</si>
  <si>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2021 год по ул. Забайкальская д.22</t>
  </si>
  <si>
    <t>на 01.01.21</t>
  </si>
  <si>
    <t>август-октябрь</t>
  </si>
  <si>
    <t>ноябрь-декабрь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</si>
</sst>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4">
      <selection activeCell="N20" sqref="N20"/>
    </sheetView>
  </sheetViews>
  <sheetFormatPr defaultColWidth="9.00390625" defaultRowHeight="12.75"/>
  <cols>
    <col min="1" max="1" width="11.125" style="0" customWidth="1"/>
    <col min="2" max="2" width="9.375" style="0" customWidth="1"/>
    <col min="3" max="3" width="9.00390625" style="0" customWidth="1"/>
    <col min="4" max="4" width="10.75390625" style="0" customWidth="1"/>
    <col min="7" max="7" width="7.375" style="0" customWidth="1"/>
    <col min="8" max="8" width="10.25390625" style="0" customWidth="1"/>
    <col min="9" max="9" width="10.00390625" style="0" customWidth="1"/>
  </cols>
  <sheetData>
    <row r="2" spans="3:10" ht="12.75">
      <c r="C2" s="1"/>
      <c r="D2" s="1" t="s">
        <v>23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10" t="s">
        <v>17</v>
      </c>
      <c r="B6" s="13" t="s">
        <v>0</v>
      </c>
      <c r="C6" s="13" t="s">
        <v>1</v>
      </c>
      <c r="D6" s="13" t="s">
        <v>2</v>
      </c>
      <c r="E6" s="19" t="s">
        <v>7</v>
      </c>
      <c r="F6" s="20"/>
      <c r="G6" s="21"/>
      <c r="H6" s="8"/>
      <c r="I6" s="16" t="s">
        <v>21</v>
      </c>
      <c r="J6" s="16" t="s">
        <v>6</v>
      </c>
      <c r="K6" s="16" t="s">
        <v>8</v>
      </c>
      <c r="L6" s="16" t="s">
        <v>9</v>
      </c>
      <c r="M6" s="16" t="s">
        <v>18</v>
      </c>
      <c r="N6" s="28" t="s">
        <v>22</v>
      </c>
    </row>
    <row r="7" spans="1:14" ht="12.75" customHeight="1">
      <c r="A7" s="11"/>
      <c r="B7" s="14"/>
      <c r="C7" s="14"/>
      <c r="D7" s="14"/>
      <c r="E7" s="22" t="s">
        <v>3</v>
      </c>
      <c r="F7" s="22" t="s">
        <v>4</v>
      </c>
      <c r="G7" s="25" t="s">
        <v>16</v>
      </c>
      <c r="H7" s="22" t="s">
        <v>5</v>
      </c>
      <c r="I7" s="30"/>
      <c r="J7" s="17"/>
      <c r="K7" s="17"/>
      <c r="L7" s="17"/>
      <c r="M7" s="17"/>
      <c r="N7" s="29"/>
    </row>
    <row r="8" spans="1:14" ht="12.75">
      <c r="A8" s="11"/>
      <c r="B8" s="14"/>
      <c r="C8" s="14"/>
      <c r="D8" s="14"/>
      <c r="E8" s="23"/>
      <c r="F8" s="23"/>
      <c r="G8" s="26"/>
      <c r="H8" s="23"/>
      <c r="I8" s="30"/>
      <c r="J8" s="17"/>
      <c r="K8" s="17"/>
      <c r="L8" s="17"/>
      <c r="M8" s="17"/>
      <c r="N8" s="29"/>
    </row>
    <row r="9" spans="1:14" ht="12.75">
      <c r="A9" s="12"/>
      <c r="B9" s="15"/>
      <c r="C9" s="15"/>
      <c r="D9" s="15"/>
      <c r="E9" s="24"/>
      <c r="F9" s="24"/>
      <c r="G9" s="27"/>
      <c r="H9" s="24"/>
      <c r="I9" s="31"/>
      <c r="J9" s="18"/>
      <c r="K9" s="18"/>
      <c r="L9" s="18"/>
      <c r="M9" s="18"/>
      <c r="N9" s="29"/>
    </row>
    <row r="10" spans="1:14" ht="12.75">
      <c r="A10" s="2" t="s">
        <v>24</v>
      </c>
      <c r="B10" s="3"/>
      <c r="C10" s="3"/>
      <c r="D10" s="3">
        <v>-317158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10</v>
      </c>
      <c r="B11" s="3">
        <v>48000</v>
      </c>
      <c r="C11" s="3">
        <v>38104</v>
      </c>
      <c r="D11" s="3">
        <f>D10+B11-C11</f>
        <v>-307262</v>
      </c>
      <c r="E11" s="3">
        <v>7938.97</v>
      </c>
      <c r="F11" s="3">
        <v>3906</v>
      </c>
      <c r="G11" s="3">
        <v>0</v>
      </c>
      <c r="H11" s="3">
        <v>0</v>
      </c>
      <c r="I11" s="3">
        <f>2718.6+385.12+2485.97</f>
        <v>5589.69</v>
      </c>
      <c r="J11" s="3">
        <v>7703.75</v>
      </c>
      <c r="K11" s="3">
        <v>4619.09</v>
      </c>
      <c r="L11" s="3">
        <v>6563.97</v>
      </c>
      <c r="M11" s="3">
        <v>1782.44</v>
      </c>
      <c r="N11" s="3"/>
      <c r="O11">
        <f>E11+F11+G11+H11+I11+J11+K11+L11+M11</f>
        <v>38103.91</v>
      </c>
    </row>
    <row r="12" spans="1:15" ht="12.75">
      <c r="A12" s="2" t="s">
        <v>11</v>
      </c>
      <c r="B12" s="3">
        <v>49669</v>
      </c>
      <c r="C12" s="3">
        <v>41710</v>
      </c>
      <c r="D12" s="3">
        <f aca="true" t="shared" si="0" ref="D12:D19">D11+B12-C12</f>
        <v>-299303</v>
      </c>
      <c r="E12" s="3">
        <v>8327.59</v>
      </c>
      <c r="F12" s="3">
        <v>3550.55</v>
      </c>
      <c r="G12" s="3">
        <v>0</v>
      </c>
      <c r="H12" s="3">
        <v>0</v>
      </c>
      <c r="I12" s="3">
        <f>2854.53+395.62+2088.93</f>
        <v>5339.08</v>
      </c>
      <c r="J12" s="3">
        <v>9578.98</v>
      </c>
      <c r="K12" s="3">
        <v>5174.77</v>
      </c>
      <c r="L12" s="3">
        <v>7744.79</v>
      </c>
      <c r="M12" s="3">
        <v>1993.85</v>
      </c>
      <c r="N12" s="3"/>
      <c r="O12">
        <f aca="true" t="shared" si="1" ref="O12:O19">E12+F12+G12+H12+I12+J12+K12+L12+M12</f>
        <v>41709.61</v>
      </c>
    </row>
    <row r="13" spans="1:15" ht="12.75">
      <c r="A13" s="2" t="s">
        <v>12</v>
      </c>
      <c r="B13" s="3">
        <v>50764</v>
      </c>
      <c r="C13" s="3">
        <v>45515</v>
      </c>
      <c r="D13" s="3">
        <f t="shared" si="0"/>
        <v>-294054</v>
      </c>
      <c r="E13" s="3">
        <v>10280.7</v>
      </c>
      <c r="F13" s="3">
        <v>3550.55</v>
      </c>
      <c r="G13" s="3">
        <v>0</v>
      </c>
      <c r="H13" s="3">
        <v>476.15</v>
      </c>
      <c r="I13" s="3">
        <f>2854.53+395.62+2088.93</f>
        <v>5339.08</v>
      </c>
      <c r="J13" s="3">
        <v>7620.46</v>
      </c>
      <c r="K13" s="3">
        <v>5522.07</v>
      </c>
      <c r="L13" s="3">
        <v>10523.19</v>
      </c>
      <c r="M13" s="3">
        <v>2202.44</v>
      </c>
      <c r="N13" s="3"/>
      <c r="O13">
        <f t="shared" si="1"/>
        <v>45514.64</v>
      </c>
    </row>
    <row r="14" spans="1:15" ht="12.75">
      <c r="A14" s="2" t="s">
        <v>13</v>
      </c>
      <c r="B14" s="3">
        <v>50924</v>
      </c>
      <c r="C14" s="3">
        <v>42067</v>
      </c>
      <c r="D14" s="3">
        <f t="shared" si="0"/>
        <v>-285197</v>
      </c>
      <c r="E14" s="3">
        <v>10280.7</v>
      </c>
      <c r="F14" s="3">
        <v>3550.55</v>
      </c>
      <c r="G14" s="3">
        <v>0</v>
      </c>
      <c r="H14" s="3">
        <v>0</v>
      </c>
      <c r="I14" s="3">
        <f>2854.53+395.62+2088.93</f>
        <v>5339.08</v>
      </c>
      <c r="J14" s="3">
        <v>10742.45</v>
      </c>
      <c r="K14" s="3">
        <v>2743.67</v>
      </c>
      <c r="L14" s="3">
        <v>7397.49</v>
      </c>
      <c r="M14" s="3">
        <v>2013.46</v>
      </c>
      <c r="N14" s="3"/>
      <c r="O14">
        <f t="shared" si="1"/>
        <v>42067.4</v>
      </c>
    </row>
    <row r="15" spans="1:15" ht="12.75">
      <c r="A15" s="2" t="s">
        <v>19</v>
      </c>
      <c r="B15" s="3">
        <v>50924</v>
      </c>
      <c r="C15" s="3">
        <v>43652</v>
      </c>
      <c r="D15" s="3">
        <f t="shared" si="0"/>
        <v>-277925</v>
      </c>
      <c r="E15" s="3">
        <v>10280.7</v>
      </c>
      <c r="F15" s="3">
        <v>3550.55</v>
      </c>
      <c r="G15" s="3">
        <v>0</v>
      </c>
      <c r="H15" s="3">
        <v>0</v>
      </c>
      <c r="I15" s="3">
        <f>2854.53+395.62+2088.93</f>
        <v>5339.08</v>
      </c>
      <c r="J15" s="3">
        <v>10642.25</v>
      </c>
      <c r="K15" s="3">
        <v>3993.95</v>
      </c>
      <c r="L15" s="3">
        <v>7744.79</v>
      </c>
      <c r="M15" s="3">
        <v>2100.31</v>
      </c>
      <c r="N15" s="3"/>
      <c r="O15">
        <f t="shared" si="1"/>
        <v>43651.63</v>
      </c>
    </row>
    <row r="16" spans="1:15" ht="12.75">
      <c r="A16" s="2" t="s">
        <v>20</v>
      </c>
      <c r="B16" s="3">
        <v>52069</v>
      </c>
      <c r="C16" s="3">
        <v>67064</v>
      </c>
      <c r="D16" s="3">
        <f t="shared" si="0"/>
        <v>-292920</v>
      </c>
      <c r="E16" s="3">
        <v>10280.7</v>
      </c>
      <c r="F16" s="3">
        <v>3550.55</v>
      </c>
      <c r="G16" s="3">
        <v>0</v>
      </c>
      <c r="H16" s="3">
        <v>0</v>
      </c>
      <c r="I16" s="3">
        <f>2854.53+395.62+2088.93</f>
        <v>5339.08</v>
      </c>
      <c r="J16" s="3">
        <v>32771.42</v>
      </c>
      <c r="K16" s="3">
        <v>3993.95</v>
      </c>
      <c r="L16" s="3">
        <v>7744.79</v>
      </c>
      <c r="M16" s="3">
        <v>3383.8</v>
      </c>
      <c r="N16" s="3"/>
      <c r="O16">
        <f t="shared" si="1"/>
        <v>67064.29</v>
      </c>
    </row>
    <row r="17" spans="1:15" ht="12.75">
      <c r="A17" s="2" t="s">
        <v>14</v>
      </c>
      <c r="B17" s="3">
        <v>54415</v>
      </c>
      <c r="C17" s="3">
        <v>46162</v>
      </c>
      <c r="D17" s="3">
        <f t="shared" si="0"/>
        <v>-284667</v>
      </c>
      <c r="E17" s="3">
        <v>9242.9</v>
      </c>
      <c r="F17" s="3">
        <v>3550.55</v>
      </c>
      <c r="G17" s="3">
        <v>0</v>
      </c>
      <c r="H17" s="3">
        <v>380.92</v>
      </c>
      <c r="I17" s="3">
        <f>3002.28+395.62+2221.45</f>
        <v>5619.35</v>
      </c>
      <c r="J17" s="3">
        <v>13337.98</v>
      </c>
      <c r="K17" s="3">
        <v>3646.65</v>
      </c>
      <c r="L17" s="6">
        <v>8161.55</v>
      </c>
      <c r="M17" s="3">
        <v>2222.59</v>
      </c>
      <c r="N17" s="3"/>
      <c r="O17">
        <f t="shared" si="1"/>
        <v>46162.490000000005</v>
      </c>
    </row>
    <row r="18" spans="1:15" ht="26.25" customHeight="1">
      <c r="A18" s="9" t="s">
        <v>25</v>
      </c>
      <c r="B18" s="3">
        <v>155492</v>
      </c>
      <c r="C18" s="6">
        <v>129195</v>
      </c>
      <c r="D18" s="3">
        <f t="shared" si="0"/>
        <v>-258370</v>
      </c>
      <c r="E18" s="3">
        <v>28622.1</v>
      </c>
      <c r="F18" s="3">
        <v>10651.66</v>
      </c>
      <c r="G18" s="3">
        <v>0</v>
      </c>
      <c r="H18" s="6">
        <v>476.15</v>
      </c>
      <c r="I18" s="3">
        <f>3035.04+1186.86+6664.35</f>
        <v>10886.25</v>
      </c>
      <c r="J18" s="6">
        <v>31681.66</v>
      </c>
      <c r="K18" s="6">
        <v>13058.48</v>
      </c>
      <c r="L18" s="6">
        <v>27332.48</v>
      </c>
      <c r="M18" s="6">
        <v>6485.71</v>
      </c>
      <c r="N18" s="6"/>
      <c r="O18">
        <f t="shared" si="1"/>
        <v>129194.48999999999</v>
      </c>
    </row>
    <row r="19" spans="1:15" ht="28.5" customHeight="1">
      <c r="A19" s="9" t="s">
        <v>26</v>
      </c>
      <c r="B19" s="3">
        <v>192459</v>
      </c>
      <c r="C19" s="7">
        <v>150108</v>
      </c>
      <c r="D19" s="3">
        <f t="shared" si="0"/>
        <v>-216019</v>
      </c>
      <c r="E19" s="3">
        <v>16655.39</v>
      </c>
      <c r="F19" s="3">
        <v>7101.11</v>
      </c>
      <c r="G19" s="3">
        <v>3820.3</v>
      </c>
      <c r="H19" s="7">
        <v>476.15</v>
      </c>
      <c r="I19" s="3">
        <f>3035.04+791.24+4442.9</f>
        <v>8269.18</v>
      </c>
      <c r="J19" s="7">
        <v>69960.37</v>
      </c>
      <c r="K19" s="7">
        <v>9759.13</v>
      </c>
      <c r="L19" s="7">
        <v>18511.09</v>
      </c>
      <c r="M19" s="7">
        <v>7775.66</v>
      </c>
      <c r="N19" s="7">
        <v>7779.52</v>
      </c>
      <c r="O19">
        <f>E19+F19+G19+H19+I19+J19+K19+L19+M19+N19</f>
        <v>150107.9</v>
      </c>
    </row>
    <row r="20" spans="1:15" ht="12.75">
      <c r="A20" s="5" t="s">
        <v>15</v>
      </c>
      <c r="B20" s="5">
        <f>SUM(B11:B19)</f>
        <v>704716</v>
      </c>
      <c r="C20" s="5">
        <f>SUM(C11:C19)</f>
        <v>603577</v>
      </c>
      <c r="D20" s="5"/>
      <c r="E20" s="5">
        <f>SUM(E11:E19)</f>
        <v>111909.74999999999</v>
      </c>
      <c r="F20" s="5">
        <f>SUM(F11:F19)</f>
        <v>42962.07</v>
      </c>
      <c r="G20" s="5">
        <f>SUM(G11:G19)</f>
        <v>3820.3</v>
      </c>
      <c r="H20" s="5">
        <f>SUM(H11:H19)</f>
        <v>1809.37</v>
      </c>
      <c r="I20" s="5">
        <f>SUM(I11:I19)</f>
        <v>57059.87</v>
      </c>
      <c r="J20" s="5">
        <f>SUM(J11:J19)</f>
        <v>194039.32</v>
      </c>
      <c r="K20" s="5">
        <f>SUM(K11:K19)</f>
        <v>52511.76</v>
      </c>
      <c r="L20" s="5">
        <f>SUM(L11:L19)</f>
        <v>101724.14</v>
      </c>
      <c r="M20" s="5">
        <f>SUM(M11:M19)</f>
        <v>29960.26</v>
      </c>
      <c r="N20" s="3">
        <f>N19</f>
        <v>7779.52</v>
      </c>
      <c r="O20">
        <f>E20+F20+G20+H20+I20+J20+K20+L20+M20+N20</f>
        <v>603576.36</v>
      </c>
    </row>
  </sheetData>
  <sheetProtection/>
  <mergeCells count="15">
    <mergeCell ref="N6:N9"/>
    <mergeCell ref="L6:L9"/>
    <mergeCell ref="M6:M9"/>
    <mergeCell ref="H7:H9"/>
    <mergeCell ref="I6:I9"/>
    <mergeCell ref="J6:J9"/>
    <mergeCell ref="A6:A9"/>
    <mergeCell ref="B6:B9"/>
    <mergeCell ref="C6:C9"/>
    <mergeCell ref="K6:K9"/>
    <mergeCell ref="D6:D9"/>
    <mergeCell ref="E6:G6"/>
    <mergeCell ref="E7:E9"/>
    <mergeCell ref="F7:F9"/>
    <mergeCell ref="G7:G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2021-03-28T07:41:56Z</cp:lastPrinted>
  <dcterms:created xsi:type="dcterms:W3CDTF">2012-09-02T06:37:17Z</dcterms:created>
  <dcterms:modified xsi:type="dcterms:W3CDTF">2022-03-16T08:07:18Z</dcterms:modified>
  <cp:category/>
  <cp:version/>
  <cp:contentType/>
  <cp:contentStatus/>
</cp:coreProperties>
</file>