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<sst xmlns="http://schemas.openxmlformats.org/spreadsheetml/2006/main" count="160" uniqueCount="137">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</sst>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34">
      <selection activeCell="C58" sqref="C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2.63</v>
      </c>
      <c r="M6" s="44">
        <f>L6*160.174*1.302</f>
        <v>548.47742124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8.86</v>
      </c>
      <c r="M20" s="33">
        <f>SUM(M6:M19)</f>
        <v>1847.7224152800004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81.95</v>
      </c>
      <c r="M24" s="49">
        <f aca="true" t="shared" si="1" ref="M24:M38">L24*160.174*1.302*1.15</f>
        <v>19653.94804989</v>
      </c>
    </row>
    <row r="25" spans="1:13" ht="12.75">
      <c r="A25" t="s">
        <v>105</v>
      </c>
      <c r="J25" s="20">
        <v>2</v>
      </c>
      <c r="K25" s="52" t="s">
        <v>136</v>
      </c>
      <c r="L25" s="44">
        <v>3.12</v>
      </c>
      <c r="M25" s="49">
        <f t="shared" si="1"/>
        <v>748.265014224</v>
      </c>
    </row>
    <row r="26" spans="1:13" ht="12.75">
      <c r="A26" t="s">
        <v>106</v>
      </c>
      <c r="J26" s="20">
        <v>3</v>
      </c>
      <c r="K26" s="52"/>
      <c r="L26" s="44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85.07000000000001</v>
      </c>
      <c r="M39" s="33">
        <f>SUM(M24:M38)</f>
        <v>20402.213064114003</v>
      </c>
    </row>
    <row r="40" spans="1:11" ht="12.75">
      <c r="A40" s="2" t="s">
        <v>6</v>
      </c>
      <c r="F40" s="11">
        <v>50105.83</v>
      </c>
      <c r="K40" s="1" t="s">
        <v>62</v>
      </c>
    </row>
    <row r="41" spans="1:13" ht="12.75">
      <c r="A41" t="s">
        <v>7</v>
      </c>
      <c r="F41" s="5">
        <v>69358.96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1.3842492979359888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51"/>
    </row>
    <row r="44" spans="1:13" ht="12.75">
      <c r="A44" s="3" t="s">
        <v>9</v>
      </c>
      <c r="B44" s="3"/>
      <c r="C44" s="3"/>
      <c r="D44" s="3"/>
      <c r="E44" s="1"/>
      <c r="F44" s="8">
        <f>F41+F43</f>
        <v>70258.96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6729.8*1.302</f>
        <v>8762.1996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8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11034.1896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5">
        <v>294676</v>
      </c>
      <c r="D58">
        <v>224780.8</v>
      </c>
      <c r="E58">
        <v>3122.1</v>
      </c>
      <c r="F58" s="34">
        <f>C58/D58*E58</f>
        <v>4092.9115814162064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1847.7224152800004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20402.213064114003</v>
      </c>
      <c r="J60" s="20"/>
      <c r="K60" s="20"/>
      <c r="L60" s="31" t="s">
        <v>65</v>
      </c>
      <c r="M60" s="28">
        <f>SUM(M43:M59)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0.24</v>
      </c>
      <c r="E65" s="56" t="s">
        <v>14</v>
      </c>
      <c r="F65" s="57">
        <f>B65*D65</f>
        <v>749.304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27092.15106081021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0.91</v>
      </c>
      <c r="E73" t="s">
        <v>14</v>
      </c>
      <c r="F73" s="11">
        <f>B73*D73</f>
        <v>2841.111</v>
      </c>
    </row>
    <row r="74" spans="1:6" ht="12.75">
      <c r="A74" s="4" t="s">
        <v>29</v>
      </c>
      <c r="F74" s="32">
        <f>F70+F73</f>
        <v>3590.415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2.23</v>
      </c>
      <c r="E77" t="s">
        <v>14</v>
      </c>
      <c r="F77" s="11">
        <f>B77*D77</f>
        <v>6962.282999999999</v>
      </c>
    </row>
    <row r="78" spans="1:6" ht="12.75">
      <c r="A78" s="4" t="s">
        <v>32</v>
      </c>
      <c r="F78" s="32">
        <f>SUM(F77)</f>
        <v>6962.282999999999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48679.03866081021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2823.384242326992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1912.68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350.44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1657.52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55423.0629031372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44348</v>
      </c>
      <c r="C87" s="39">
        <v>-2974</v>
      </c>
      <c r="D87" s="42">
        <f>F44</f>
        <v>70258.96</v>
      </c>
      <c r="E87" s="42">
        <f>F85</f>
        <v>55423.0629031372</v>
      </c>
      <c r="F87" s="43">
        <f>C87+D87-E87</f>
        <v>11861.897096862805</v>
      </c>
    </row>
    <row r="89" spans="1:6" ht="12.75">
      <c r="A89" t="s">
        <v>110</v>
      </c>
      <c r="C89" s="47">
        <v>44348</v>
      </c>
      <c r="D89" s="8" t="s">
        <v>111</v>
      </c>
      <c r="E89" s="47">
        <v>44377</v>
      </c>
      <c r="F89" t="s">
        <v>112</v>
      </c>
    </row>
    <row r="90" spans="1:7" ht="12.75">
      <c r="A90" t="s">
        <v>113</v>
      </c>
      <c r="F90" s="48">
        <f>E87</f>
        <v>55423.0629031372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2021-10-06T08:21:25Z</dcterms:modified>
  <cp:category/>
  <cp:version/>
  <cp:contentType/>
  <cp:contentStatus/>
</cp:coreProperties>
</file>