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<sst xmlns="http://schemas.openxmlformats.org/spreadsheetml/2006/main" count="161" uniqueCount="138">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</sst>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C58" sqref="C58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6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6.8100000000000005</v>
      </c>
      <c r="M20" s="34">
        <f>SUM(M6:M19)</f>
        <v>1420.2019918800002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v>203.7</v>
      </c>
      <c r="M24" s="33">
        <f>L24*160.174*1.302*1.15</f>
        <v>48853.071601740005</v>
      </c>
    </row>
    <row r="25" spans="1:13" ht="12.75">
      <c r="A25" t="s">
        <v>113</v>
      </c>
      <c r="J25" s="35">
        <v>2</v>
      </c>
      <c r="K25" s="36" t="s">
        <v>137</v>
      </c>
      <c r="L25" s="53">
        <v>3.12</v>
      </c>
      <c r="M25" s="33">
        <f aca="true" t="shared" si="1" ref="M25:M34">L25*160.174*1.302*1.15</f>
        <v>748.265014224</v>
      </c>
    </row>
    <row r="26" spans="1:13" ht="12.75">
      <c r="A26" t="s">
        <v>114</v>
      </c>
      <c r="J26" s="35">
        <v>3</v>
      </c>
      <c r="K26" s="36"/>
      <c r="L26" s="53"/>
      <c r="M26" s="33">
        <f t="shared" si="1"/>
        <v>0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/>
      <c r="L27" s="53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206.82</v>
      </c>
      <c r="M35" s="34">
        <f>SUM(M24:M34)</f>
        <v>49601.336615964006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v>55987.14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62941.35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1.1242108455620343</v>
      </c>
      <c r="J42" s="20">
        <v>4</v>
      </c>
      <c r="K42" s="20"/>
      <c r="L42" s="25"/>
      <c r="M42" s="25"/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76663.881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57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9456*1.302</f>
        <v>12311.712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2182*1.302</f>
        <v>2840.964</v>
      </c>
      <c r="J50" s="20">
        <v>12</v>
      </c>
      <c r="K50" s="20"/>
      <c r="L50" s="25"/>
      <c r="M50" s="25"/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74</v>
      </c>
      <c r="F52" s="32">
        <f>F49+F50+F51</f>
        <v>15152.676</v>
      </c>
      <c r="J52" s="20">
        <v>14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15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294676</v>
      </c>
      <c r="D58">
        <v>224780.8</v>
      </c>
      <c r="E58">
        <v>3654.2</v>
      </c>
      <c r="F58" s="37">
        <f>C58/D58*E58</f>
        <v>4790.467153778259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1420.2019918800002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49601.336615964006</v>
      </c>
      <c r="J60" s="20"/>
      <c r="K60" s="20"/>
      <c r="L60" s="31" t="s">
        <v>63</v>
      </c>
      <c r="M60" s="28">
        <f>SUM(M39:M59)</f>
        <v>0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M60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0.24</v>
      </c>
      <c r="E65" t="s">
        <v>14</v>
      </c>
      <c r="F65" s="11">
        <f>B65*D65</f>
        <v>877.4399999999999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56689.445761622264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0.91</v>
      </c>
      <c r="E73" t="s">
        <v>14</v>
      </c>
      <c r="F73" s="11">
        <f>B73*D73</f>
        <v>3326.96</v>
      </c>
    </row>
    <row r="74" spans="1:6" ht="12.75">
      <c r="A74" s="4" t="s">
        <v>29</v>
      </c>
      <c r="F74" s="32">
        <f>F70+F73</f>
        <v>4204.4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2.23</v>
      </c>
      <c r="E77" t="s">
        <v>14</v>
      </c>
      <c r="F77" s="11">
        <f>B77*D77</f>
        <v>8152.88</v>
      </c>
    </row>
    <row r="78" spans="1:6" ht="12.75">
      <c r="A78" s="4" t="s">
        <v>31</v>
      </c>
      <c r="F78" s="32">
        <f>SUM(F77)</f>
        <v>8152.88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84199.40176162226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4883.565302174091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2670.99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92046.14706379635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44348</v>
      </c>
      <c r="C87" s="42">
        <v>218030</v>
      </c>
      <c r="D87" s="45">
        <f>F44</f>
        <v>76663.881</v>
      </c>
      <c r="E87" s="45">
        <f>F85</f>
        <v>92046.14706379635</v>
      </c>
      <c r="F87" s="46">
        <f>C87+D87-E87</f>
        <v>202647.73393620364</v>
      </c>
    </row>
    <row r="89" spans="1:6" ht="13.5" thickBot="1">
      <c r="A89" t="s">
        <v>86</v>
      </c>
      <c r="C89" s="51">
        <v>44348</v>
      </c>
      <c r="D89" s="8" t="s">
        <v>87</v>
      </c>
      <c r="E89" s="51">
        <v>44377</v>
      </c>
      <c r="F89" t="s">
        <v>88</v>
      </c>
    </row>
    <row r="90" spans="1:7" ht="13.5" thickBot="1">
      <c r="A90" t="s">
        <v>89</v>
      </c>
      <c r="F90" s="52">
        <f>E87</f>
        <v>92046.14706379635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2021-10-06T08:19:49Z</dcterms:modified>
  <cp:category/>
  <cp:version/>
  <cp:contentType/>
  <cp:contentStatus/>
</cp:coreProperties>
</file>