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<sst xmlns="http://schemas.openxmlformats.org/spreadsheetml/2006/main" count="161" uniqueCount="139">
  <si>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</si>
  <si>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</si>
  <si>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</si>
  <si>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</si>
  <si>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</si>
  <si>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</si>
  <si>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</si>
  <si>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</si>
  <si>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</si>
  <si>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</si>
  <si>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</si>
  <si>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</si>
  <si>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</si>
  <si>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</si>
  <si>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</si>
  <si>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</si>
  <si>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</si>
  <si>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</si>
  <si>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</si>
  <si>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</si>
  <si>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</si>
  <si>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</si>
  <si>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</si>
  <si>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</si>
  <si>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</si>
  <si>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</si>
  <si>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</si>
  <si>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</si>
  <si>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</si>
  <si>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</si>
  <si>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</si>
  <si>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</si>
  <si>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</si>
  <si>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</si>
  <si>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</si>
  <si>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</si>
  <si>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</si>
  <si>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</si>
  <si>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</si>
  <si>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</si>
  <si>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</si>
  <si>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</si>
  <si>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</si>
  <si>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</si>
  <si>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</si>
  <si>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</si>
  <si>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</si>
  <si>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</si>
  <si>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</si>
  <si>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</si>
  <si>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</si>
  <si>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</si>
  <si>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</si>
  <si>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</si>
  <si>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</si>
  <si>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</si>
  <si>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</si>
  <si>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</si>
  <si>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</si>
  <si>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</si>
  <si>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</si>
  <si>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</si>
  <si>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</si>
  <si>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</si>
  <si>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</si>
  <si>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</si>
  <si>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</si>
  <si>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</si>
  <si>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</si>
  <si>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</si>
  <si>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</si>
  <si>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</si>
  <si>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</si>
  <si>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</si>
  <si>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</si>
  <si>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</si>
  <si>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</si>
  <si>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</si>
  <si>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</si>
  <si>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</si>
  <si>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</si>
  <si>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</si>
  <si>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</si>
  <si>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</si>
  <si>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</si>
  <si>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</si>
  <si>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</si>
  <si>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</si>
  <si>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</si>
  <si>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</si>
  <si>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</si>
  <si>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</si>
  <si>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</si>
  <si>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</si>
  <si>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</si>
  <si>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</si>
  <si>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</si>
  <si>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</si>
  <si>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</si>
  <si>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</si>
  <si>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</si>
  <si>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</si>
  <si>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</si>
  <si>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</si>
  <si>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</si>
  <si>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</si>
  <si>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</si>
  <si>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</si>
  <si>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</si>
  <si>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</si>
  <si>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</si>
  <si>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</si>
  <si>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</si>
  <si>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</si>
  <si>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</si>
  <si>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</si>
  <si>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</si>
  <si>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</si>
  <si>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</si>
  <si>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</si>
  <si>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</si>
  <si>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</si>
  <si>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</si>
  <si>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</si>
  <si>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</si>
  <si>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</si>
  <si>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</si>
  <si>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</si>
  <si>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</si>
  <si>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</si>
  <si>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</si>
  <si>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</si>
  <si>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</si>
  <si>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февраля</t>
  </si>
  <si>
    <t>за   февраль  2021 г.</t>
  </si>
  <si>
    <t>ост.на 01.03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</si>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</sst>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D64" sqref="D64:D7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1668.3723840000002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769.53676212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1564.09911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24.73</v>
      </c>
      <c r="M20" s="33">
        <f>SUM(M6:M19)</f>
        <v>5157.356132040001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v>0.35</v>
      </c>
      <c r="M24" s="32">
        <f aca="true" t="shared" si="1" ref="M24:M34">L24*160.174*1.302*1.15</f>
        <v>83.93998556999999</v>
      </c>
    </row>
    <row r="25" spans="1:13" ht="12.75">
      <c r="A25" t="s">
        <v>106</v>
      </c>
      <c r="J25" s="20">
        <v>2</v>
      </c>
      <c r="K25" s="20"/>
      <c r="L25" s="4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0.35</v>
      </c>
      <c r="M35" s="33">
        <f>SUM(M24:M34)</f>
        <v>83.93998556999999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49024.04</v>
      </c>
      <c r="J39" s="20">
        <v>1</v>
      </c>
      <c r="K39" s="20" t="s">
        <v>137</v>
      </c>
      <c r="L39" s="25" t="s">
        <v>138</v>
      </c>
      <c r="M39" s="25">
        <f>5*15.8</f>
        <v>79</v>
      </c>
    </row>
    <row r="40" spans="1:13" ht="12.75">
      <c r="A40" t="s">
        <v>7</v>
      </c>
      <c r="F40" s="5">
        <v>53916.31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1.0997932850903351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56059.502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4835*1.302</f>
        <v>6295.17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3273*1.302</f>
        <v>4261.446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10556.616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274656</v>
      </c>
      <c r="D57">
        <v>224780.8</v>
      </c>
      <c r="E57">
        <v>3338.5</v>
      </c>
      <c r="F57" s="34">
        <f>C57/D57*E57</f>
        <v>4079.258797904448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5157.356132040001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83.93998556999999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79</v>
      </c>
    </row>
    <row r="61" spans="1:6" ht="12.75">
      <c r="A61" t="s">
        <v>21</v>
      </c>
      <c r="F61" s="11">
        <f>M60</f>
        <v>79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0.26</v>
      </c>
      <c r="E64" t="s">
        <v>14</v>
      </c>
      <c r="F64" s="11">
        <f>B64*D64</f>
        <v>868.01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10267.56491551445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0.24</v>
      </c>
      <c r="F69" s="11">
        <f>B69*D69</f>
        <v>801.24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1.25</v>
      </c>
      <c r="E72" t="s">
        <v>14</v>
      </c>
      <c r="F72" s="11">
        <f>B72*D72</f>
        <v>4173.125</v>
      </c>
    </row>
    <row r="73" spans="1:6" ht="12.75">
      <c r="A73" s="4" t="s">
        <v>70</v>
      </c>
      <c r="F73" s="31">
        <f>F69+F72</f>
        <v>4974.365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2.23</v>
      </c>
      <c r="E76" t="s">
        <v>14</v>
      </c>
      <c r="F76" s="11">
        <f>B76*D76</f>
        <v>7444.855</v>
      </c>
    </row>
    <row r="77" spans="1:6" ht="12.75">
      <c r="A77" s="4" t="s">
        <v>72</v>
      </c>
      <c r="F77" s="31">
        <f>SUM(F76)</f>
        <v>7444.855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33243.400915514445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1928.1172530998376</v>
      </c>
    </row>
    <row r="81" spans="1:6" ht="12.75">
      <c r="A81" s="1"/>
      <c r="B81" s="35" t="s">
        <v>128</v>
      </c>
      <c r="C81" s="35"/>
      <c r="D81" s="1"/>
      <c r="E81" s="50"/>
      <c r="F81" s="52">
        <v>9737.28</v>
      </c>
    </row>
    <row r="82" spans="1:6" ht="12.75">
      <c r="A82" s="1"/>
      <c r="B82" s="35" t="s">
        <v>129</v>
      </c>
      <c r="C82" s="35"/>
      <c r="D82" s="1"/>
      <c r="E82" s="50"/>
      <c r="F82" s="51">
        <v>253.99</v>
      </c>
    </row>
    <row r="83" spans="1:6" ht="12.75">
      <c r="A83" s="1"/>
      <c r="B83" s="35" t="s">
        <v>130</v>
      </c>
      <c r="C83" s="35"/>
      <c r="D83" s="1"/>
      <c r="E83" s="50"/>
      <c r="F83" s="51">
        <v>1339.64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46502.42816861428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44228</v>
      </c>
      <c r="C86" s="39">
        <v>-261707</v>
      </c>
      <c r="D86" s="42">
        <f>F43</f>
        <v>56059.502</v>
      </c>
      <c r="E86" s="42">
        <f>F84</f>
        <v>46502.42816861428</v>
      </c>
      <c r="F86" s="43">
        <f>C86+D86-E86</f>
        <v>-252149.92616861427</v>
      </c>
    </row>
    <row r="88" spans="1:6" ht="13.5" thickBot="1">
      <c r="A88" t="s">
        <v>111</v>
      </c>
      <c r="C88" s="47">
        <v>44228</v>
      </c>
      <c r="D88" s="8" t="s">
        <v>112</v>
      </c>
      <c r="E88" s="47">
        <v>44255</v>
      </c>
      <c r="F88" t="s">
        <v>113</v>
      </c>
    </row>
    <row r="89" spans="1:7" ht="13.5" thickBot="1">
      <c r="A89" t="s">
        <v>114</v>
      </c>
      <c r="F89" s="48">
        <f>E86</f>
        <v>46502.42816861428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2021-05-17T11:24:23Z</dcterms:modified>
  <cp:category/>
  <cp:version/>
  <cp:contentType/>
  <cp:contentStatus/>
</cp:coreProperties>
</file>