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<sst xmlns="http://schemas.openxmlformats.org/spreadsheetml/2006/main" count="27" uniqueCount="27">
  <si>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</si>
  <si>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</si>
  <si>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</si>
  <si>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</si>
  <si>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</si>
  <si>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</si>
  <si>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</si>
  <si>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</si>
  <si>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</si>
  <si>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</si>
  <si>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</si>
  <si>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</si>
  <si>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</si>
  <si>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</si>
  <si>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</si>
  <si>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</si>
  <si>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</si>
  <si>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</si>
  <si>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</si>
  <si>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</si>
  <si>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</si>
  <si>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</si>
  <si>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</si>
  <si>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год по ул. Забайкальская д.9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</si>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</sst>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625" style="0" customWidth="1"/>
    <col min="7" max="7" width="9.625" style="0" customWidth="1"/>
    <col min="8" max="8" width="10.375" style="0" customWidth="1"/>
    <col min="9" max="9" width="10.1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9" t="s">
        <v>17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7"/>
      <c r="I6" s="15" t="s">
        <v>21</v>
      </c>
      <c r="J6" s="15" t="s">
        <v>6</v>
      </c>
      <c r="K6" s="15" t="s">
        <v>8</v>
      </c>
      <c r="L6" s="15" t="s">
        <v>9</v>
      </c>
      <c r="M6" s="15" t="s">
        <v>18</v>
      </c>
      <c r="N6" s="27" t="s">
        <v>22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16</v>
      </c>
      <c r="H7" s="21" t="s">
        <v>5</v>
      </c>
      <c r="I7" s="29"/>
      <c r="J7" s="16"/>
      <c r="K7" s="16"/>
      <c r="L7" s="16"/>
      <c r="M7" s="16"/>
      <c r="N7" s="28"/>
    </row>
    <row r="8" spans="1:14" ht="12.75">
      <c r="A8" s="10"/>
      <c r="B8" s="13"/>
      <c r="C8" s="13"/>
      <c r="D8" s="13"/>
      <c r="E8" s="22"/>
      <c r="F8" s="22"/>
      <c r="G8" s="25"/>
      <c r="H8" s="22"/>
      <c r="I8" s="29"/>
      <c r="J8" s="16"/>
      <c r="K8" s="16"/>
      <c r="L8" s="16"/>
      <c r="M8" s="16"/>
      <c r="N8" s="28"/>
    </row>
    <row r="9" spans="1:14" ht="12.75">
      <c r="A9" s="11"/>
      <c r="B9" s="14"/>
      <c r="C9" s="14"/>
      <c r="D9" s="14"/>
      <c r="E9" s="23"/>
      <c r="F9" s="23"/>
      <c r="G9" s="26"/>
      <c r="H9" s="23"/>
      <c r="I9" s="30"/>
      <c r="J9" s="17"/>
      <c r="K9" s="17"/>
      <c r="L9" s="17"/>
      <c r="M9" s="17"/>
      <c r="N9" s="28"/>
    </row>
    <row r="10" spans="1:14" ht="12.75">
      <c r="A10" s="2" t="s">
        <v>24</v>
      </c>
      <c r="B10" s="3"/>
      <c r="C10" s="3"/>
      <c r="D10" s="3">
        <v>-187539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62142</v>
      </c>
      <c r="C11" s="3">
        <v>21563</v>
      </c>
      <c r="D11" s="3">
        <f>D10+B11-C11</f>
        <v>-146960</v>
      </c>
      <c r="E11" s="3">
        <v>4647.2</v>
      </c>
      <c r="F11" s="3">
        <v>0</v>
      </c>
      <c r="G11" s="3">
        <v>0</v>
      </c>
      <c r="H11" s="3">
        <v>0</v>
      </c>
      <c r="I11" s="3">
        <f>634.8+107.34</f>
        <v>742.14</v>
      </c>
      <c r="J11" s="3">
        <v>10092.71</v>
      </c>
      <c r="K11" s="3">
        <v>2040.35</v>
      </c>
      <c r="L11" s="3">
        <v>2899.45</v>
      </c>
      <c r="M11" s="3">
        <v>1141.42</v>
      </c>
      <c r="N11" s="3"/>
      <c r="O11">
        <f>E11+F11+G11+H11+I11+J11+K11+L11+M11</f>
        <v>21563.269999999997</v>
      </c>
    </row>
    <row r="12" spans="1:15" ht="12.75">
      <c r="A12" s="2" t="s">
        <v>11</v>
      </c>
      <c r="B12" s="3">
        <v>17157</v>
      </c>
      <c r="C12" s="3">
        <v>34911</v>
      </c>
      <c r="D12" s="3">
        <f>D11+B12-C12</f>
        <v>-164714</v>
      </c>
      <c r="E12" s="3">
        <v>4450.76</v>
      </c>
      <c r="F12" s="3">
        <v>0</v>
      </c>
      <c r="G12" s="3">
        <v>0</v>
      </c>
      <c r="H12" s="3">
        <v>0</v>
      </c>
      <c r="I12" s="3">
        <f>666.54+107.34</f>
        <v>773.88</v>
      </c>
      <c r="J12" s="3">
        <v>22107.69</v>
      </c>
      <c r="K12" s="3">
        <v>2285.81</v>
      </c>
      <c r="L12" s="3">
        <v>3421.04</v>
      </c>
      <c r="M12" s="3">
        <v>1871.39</v>
      </c>
      <c r="N12" s="3"/>
      <c r="O12">
        <f aca="true" t="shared" si="0" ref="O12:O19">E12+F12+G12+H12+I12+J12+K12+L12+M12</f>
        <v>34910.57</v>
      </c>
    </row>
    <row r="13" spans="1:15" ht="12.75">
      <c r="A13" s="2" t="s">
        <v>12</v>
      </c>
      <c r="B13" s="3">
        <v>17650</v>
      </c>
      <c r="C13" s="3">
        <v>76351</v>
      </c>
      <c r="D13" s="3">
        <f aca="true" t="shared" si="1" ref="D13:D19">D12+B13-C13</f>
        <v>-223415</v>
      </c>
      <c r="E13" s="3">
        <v>968.74</v>
      </c>
      <c r="F13" s="3">
        <v>0</v>
      </c>
      <c r="G13" s="3">
        <v>0</v>
      </c>
      <c r="H13" s="3">
        <v>24</v>
      </c>
      <c r="I13" s="3">
        <f>666.54+107.34</f>
        <v>773.88</v>
      </c>
      <c r="J13" s="3">
        <v>63353.75</v>
      </c>
      <c r="K13" s="3">
        <v>2439.22</v>
      </c>
      <c r="L13" s="3">
        <v>4648.32</v>
      </c>
      <c r="M13" s="3">
        <v>4143.17</v>
      </c>
      <c r="N13" s="3"/>
      <c r="O13">
        <f t="shared" si="0"/>
        <v>76351.08</v>
      </c>
    </row>
    <row r="14" spans="1:15" ht="12.75">
      <c r="A14" s="2" t="s">
        <v>13</v>
      </c>
      <c r="B14" s="3">
        <v>27325</v>
      </c>
      <c r="C14" s="3">
        <v>31981</v>
      </c>
      <c r="D14" s="3">
        <f t="shared" si="1"/>
        <v>-228071</v>
      </c>
      <c r="E14" s="3">
        <v>968.74</v>
      </c>
      <c r="F14" s="3">
        <v>0</v>
      </c>
      <c r="G14" s="3">
        <v>0</v>
      </c>
      <c r="H14" s="3">
        <v>0</v>
      </c>
      <c r="I14" s="3">
        <f>666.54+107.34</f>
        <v>773.88</v>
      </c>
      <c r="J14" s="3">
        <v>24048.48</v>
      </c>
      <c r="K14" s="3">
        <v>1211.94</v>
      </c>
      <c r="L14" s="3">
        <v>3267.63</v>
      </c>
      <c r="M14" s="3">
        <v>1710.81</v>
      </c>
      <c r="N14" s="3"/>
      <c r="O14">
        <f t="shared" si="0"/>
        <v>31981.48</v>
      </c>
    </row>
    <row r="15" spans="1:15" ht="12.75">
      <c r="A15" s="2" t="s">
        <v>19</v>
      </c>
      <c r="B15" s="3">
        <v>27325</v>
      </c>
      <c r="C15" s="3">
        <v>93964</v>
      </c>
      <c r="D15" s="3">
        <f t="shared" si="1"/>
        <v>-294710</v>
      </c>
      <c r="E15" s="3">
        <v>968.74</v>
      </c>
      <c r="F15" s="3">
        <v>0</v>
      </c>
      <c r="G15" s="3">
        <v>0</v>
      </c>
      <c r="H15" s="3">
        <v>0</v>
      </c>
      <c r="I15" s="3">
        <f>666.54+107.34</f>
        <v>773.88</v>
      </c>
      <c r="J15" s="3">
        <v>81927.23</v>
      </c>
      <c r="K15" s="3">
        <v>1764.22</v>
      </c>
      <c r="L15" s="3">
        <v>3421.04</v>
      </c>
      <c r="M15" s="3">
        <v>5108.71</v>
      </c>
      <c r="N15" s="3"/>
      <c r="O15">
        <f t="shared" si="0"/>
        <v>93963.81999999999</v>
      </c>
    </row>
    <row r="16" spans="1:15" ht="12.75">
      <c r="A16" s="2" t="s">
        <v>20</v>
      </c>
      <c r="B16" s="3">
        <v>19177</v>
      </c>
      <c r="C16" s="3">
        <v>23046</v>
      </c>
      <c r="D16" s="3">
        <f t="shared" si="1"/>
        <v>-298579</v>
      </c>
      <c r="E16" s="3">
        <v>968.74</v>
      </c>
      <c r="F16" s="3">
        <v>0</v>
      </c>
      <c r="G16" s="3">
        <v>0</v>
      </c>
      <c r="H16" s="3">
        <v>0</v>
      </c>
      <c r="I16" s="3">
        <f>666.54+107.34</f>
        <v>773.88</v>
      </c>
      <c r="J16" s="3">
        <v>14896.69</v>
      </c>
      <c r="K16" s="3">
        <v>1764.22</v>
      </c>
      <c r="L16" s="3">
        <v>3421.04</v>
      </c>
      <c r="M16" s="3">
        <v>1220.94</v>
      </c>
      <c r="N16" s="3"/>
      <c r="O16">
        <f t="shared" si="0"/>
        <v>23045.510000000002</v>
      </c>
    </row>
    <row r="17" spans="1:15" ht="12.75">
      <c r="A17" s="2" t="s">
        <v>14</v>
      </c>
      <c r="B17" s="3">
        <v>22642</v>
      </c>
      <c r="C17" s="3">
        <v>20206</v>
      </c>
      <c r="D17" s="3">
        <f t="shared" si="1"/>
        <v>-296143</v>
      </c>
      <c r="E17" s="3">
        <v>3069.28</v>
      </c>
      <c r="F17" s="3">
        <v>0</v>
      </c>
      <c r="G17" s="3">
        <v>0</v>
      </c>
      <c r="H17" s="3">
        <v>19.2</v>
      </c>
      <c r="I17" s="3">
        <f>701.04+107.34</f>
        <v>808.38</v>
      </c>
      <c r="J17" s="3">
        <v>10029.86</v>
      </c>
      <c r="K17" s="3">
        <v>1610.81</v>
      </c>
      <c r="L17" s="6">
        <v>3605.14</v>
      </c>
      <c r="M17" s="3">
        <v>1063.39</v>
      </c>
      <c r="N17" s="3"/>
      <c r="O17">
        <f t="shared" si="0"/>
        <v>20206.06</v>
      </c>
    </row>
    <row r="18" spans="1:15" ht="25.5" customHeight="1">
      <c r="A18" s="8" t="s">
        <v>25</v>
      </c>
      <c r="B18" s="3">
        <v>54934</v>
      </c>
      <c r="C18" s="6">
        <v>53921</v>
      </c>
      <c r="D18" s="3">
        <f t="shared" si="1"/>
        <v>-295130</v>
      </c>
      <c r="E18" s="3">
        <v>17144.14</v>
      </c>
      <c r="F18" s="3">
        <v>0</v>
      </c>
      <c r="G18" s="3">
        <v>0</v>
      </c>
      <c r="H18" s="3">
        <v>24</v>
      </c>
      <c r="I18" s="3">
        <f>701.04+322.02</f>
        <v>1023.06</v>
      </c>
      <c r="J18" s="6">
        <v>14988.71</v>
      </c>
      <c r="K18" s="6">
        <v>5768.22</v>
      </c>
      <c r="L18" s="6">
        <v>12073.37</v>
      </c>
      <c r="M18" s="6">
        <v>2899.91</v>
      </c>
      <c r="N18" s="6"/>
      <c r="O18">
        <f t="shared" si="0"/>
        <v>53921.41</v>
      </c>
    </row>
    <row r="19" spans="1:15" ht="27.75" customHeight="1">
      <c r="A19" s="8" t="s">
        <v>26</v>
      </c>
      <c r="B19" s="3">
        <v>38451</v>
      </c>
      <c r="C19" s="6">
        <v>38941</v>
      </c>
      <c r="D19" s="3">
        <f t="shared" si="1"/>
        <v>-295620</v>
      </c>
      <c r="E19" s="3">
        <v>9749.43</v>
      </c>
      <c r="F19" s="3">
        <v>0</v>
      </c>
      <c r="G19" s="3">
        <v>1687.51</v>
      </c>
      <c r="H19" s="6">
        <v>24</v>
      </c>
      <c r="I19" s="3">
        <f>701.04+214.68</f>
        <v>915.72</v>
      </c>
      <c r="J19" s="6">
        <v>8555.94</v>
      </c>
      <c r="K19" s="6">
        <v>4310.82</v>
      </c>
      <c r="L19" s="6">
        <v>8176.75</v>
      </c>
      <c r="M19" s="6">
        <v>2084.57</v>
      </c>
      <c r="N19" s="6">
        <v>3436.38</v>
      </c>
      <c r="O19">
        <f>E19+F19+G19+H19+I19+J19+K19+L19+M19+N19</f>
        <v>38941.119999999995</v>
      </c>
    </row>
    <row r="20" spans="1:15" ht="12.75">
      <c r="A20" s="5" t="s">
        <v>15</v>
      </c>
      <c r="B20" s="5">
        <f>SUM(B11:B19)</f>
        <v>286803</v>
      </c>
      <c r="C20" s="5">
        <f>SUM(C11:C19)</f>
        <v>394884</v>
      </c>
      <c r="D20" s="5"/>
      <c r="E20" s="5">
        <f>SUM(E11:E19)</f>
        <v>42935.77</v>
      </c>
      <c r="F20" s="5">
        <f>SUM(F11:F19)</f>
        <v>0</v>
      </c>
      <c r="G20" s="5">
        <f>SUM(G11:G19)</f>
        <v>1687.51</v>
      </c>
      <c r="H20" s="5">
        <f>SUM(H11:H19)</f>
        <v>91.2</v>
      </c>
      <c r="I20" s="5">
        <f>SUM(I11:I19)</f>
        <v>7358.7</v>
      </c>
      <c r="J20" s="5">
        <f>SUM(J11:J19)</f>
        <v>250001.05999999997</v>
      </c>
      <c r="K20" s="5">
        <f>SUM(K11:K19)</f>
        <v>23195.609999999997</v>
      </c>
      <c r="L20" s="5">
        <f>SUM(L11:L19)</f>
        <v>44933.78</v>
      </c>
      <c r="M20" s="5">
        <f>SUM(M11:M19)</f>
        <v>21244.309999999998</v>
      </c>
      <c r="N20" s="3">
        <f>N19</f>
        <v>3436.38</v>
      </c>
      <c r="O20">
        <f>E20+F20+G20+H20+I20+J20+K20+L20+M20+N20</f>
        <v>394884.32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2021-03-28T07:40:21Z</cp:lastPrinted>
  <dcterms:created xsi:type="dcterms:W3CDTF">2012-09-02T06:37:17Z</dcterms:created>
  <dcterms:modified xsi:type="dcterms:W3CDTF">2022-03-15T13:24:24Z</dcterms:modified>
  <cp:category/>
  <cp:version/>
  <cp:contentType/>
  <cp:contentStatus/>
</cp:coreProperties>
</file>