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<sst xmlns="http://schemas.openxmlformats.org/spreadsheetml/2006/main" count="27" uniqueCount="27">
  <si>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</si>
  <si>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</si>
  <si>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</si>
  <si>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</si>
  <si>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</si>
  <si>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</si>
  <si>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</si>
  <si>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</si>
  <si>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</si>
  <si>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</si>
  <si>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</si>
  <si>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</si>
  <si>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</si>
  <si>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</si>
  <si>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</si>
  <si>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</si>
  <si>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</si>
  <si>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</si>
  <si>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</si>
  <si>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</si>
  <si>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</si>
  <si>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</si>
  <si>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</si>
  <si>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Забайкальская д.18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</si>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</sst>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9.00390625" style="0" customWidth="1"/>
    <col min="3" max="3" width="9.375" style="0" customWidth="1"/>
    <col min="4" max="4" width="11.25390625" style="0" customWidth="1"/>
    <col min="7" max="7" width="9.00390625" style="0" customWidth="1"/>
    <col min="8" max="8" width="11.125" style="0" customWidth="1"/>
    <col min="9" max="9" width="9.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17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21</v>
      </c>
      <c r="J6" s="9" t="s">
        <v>6</v>
      </c>
      <c r="K6" s="9" t="s">
        <v>8</v>
      </c>
      <c r="L6" s="9" t="s">
        <v>9</v>
      </c>
      <c r="M6" s="9" t="s">
        <v>18</v>
      </c>
      <c r="N6" s="17" t="s">
        <v>22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16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24</v>
      </c>
      <c r="B10" s="3"/>
      <c r="C10" s="3"/>
      <c r="D10" s="3">
        <v>-756436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46372</v>
      </c>
      <c r="C11" s="3">
        <v>40169</v>
      </c>
      <c r="D11" s="3">
        <f>D10+B11-C11</f>
        <v>-750233</v>
      </c>
      <c r="E11" s="3">
        <v>7939.6</v>
      </c>
      <c r="F11" s="3">
        <v>3385.2</v>
      </c>
      <c r="G11" s="3">
        <v>0</v>
      </c>
      <c r="H11" s="3">
        <v>0</v>
      </c>
      <c r="I11" s="3">
        <f>2875+407.1+2622.16</f>
        <v>5904.26</v>
      </c>
      <c r="J11" s="3">
        <v>9902.16</v>
      </c>
      <c r="K11" s="3">
        <v>4609.25</v>
      </c>
      <c r="L11" s="3">
        <v>6549.98</v>
      </c>
      <c r="M11" s="3">
        <v>1878.4</v>
      </c>
      <c r="N11" s="3"/>
      <c r="O11">
        <f>E11+F11+G11+H11+I11+J11+K11+L11+M11</f>
        <v>40168.85</v>
      </c>
    </row>
    <row r="12" spans="1:15" ht="12.75">
      <c r="A12" s="2" t="s">
        <v>11</v>
      </c>
      <c r="B12" s="3">
        <v>50670</v>
      </c>
      <c r="C12" s="3">
        <v>43900</v>
      </c>
      <c r="D12" s="3">
        <f aca="true" t="shared" si="0" ref="D12:D19">D11+B12-C12</f>
        <v>-743463</v>
      </c>
      <c r="E12" s="3">
        <v>8327.59</v>
      </c>
      <c r="F12" s="3">
        <v>3550.55</v>
      </c>
      <c r="G12" s="3">
        <v>0</v>
      </c>
      <c r="H12" s="3">
        <v>0</v>
      </c>
      <c r="I12" s="3">
        <f>3018.75+418.2+2202.46</f>
        <v>5639.41</v>
      </c>
      <c r="J12" s="3">
        <v>11393.18</v>
      </c>
      <c r="K12" s="3">
        <v>5163.74</v>
      </c>
      <c r="L12" s="3">
        <v>7728.29</v>
      </c>
      <c r="M12" s="3">
        <v>2097.47</v>
      </c>
      <c r="N12" s="3"/>
      <c r="O12">
        <f aca="true" t="shared" si="1" ref="O12:O19">E12+F12+G12+H12+I12+J12+K12+L12+M12</f>
        <v>43900.23</v>
      </c>
    </row>
    <row r="13" spans="1:15" ht="12.75">
      <c r="A13" s="2" t="s">
        <v>12</v>
      </c>
      <c r="B13" s="3">
        <v>52408</v>
      </c>
      <c r="C13" s="3">
        <v>43556</v>
      </c>
      <c r="D13" s="3">
        <f t="shared" si="0"/>
        <v>-734611</v>
      </c>
      <c r="E13" s="3">
        <v>8327.59</v>
      </c>
      <c r="F13" s="3">
        <v>3550.55</v>
      </c>
      <c r="G13" s="3">
        <v>0</v>
      </c>
      <c r="H13" s="3">
        <v>643.5</v>
      </c>
      <c r="I13" s="3">
        <f>3018.75+418.2+2202.46</f>
        <v>5639.41</v>
      </c>
      <c r="J13" s="3">
        <v>7305.02</v>
      </c>
      <c r="K13" s="3">
        <v>5510.3</v>
      </c>
      <c r="L13" s="3">
        <v>10500.77</v>
      </c>
      <c r="M13" s="3">
        <v>2078.59</v>
      </c>
      <c r="N13" s="3"/>
      <c r="O13">
        <f t="shared" si="1"/>
        <v>43555.729999999996</v>
      </c>
    </row>
    <row r="14" spans="1:15" ht="12.75">
      <c r="A14" s="2" t="s">
        <v>13</v>
      </c>
      <c r="B14" s="3">
        <v>54460</v>
      </c>
      <c r="C14" s="3">
        <v>111413</v>
      </c>
      <c r="D14" s="3">
        <f t="shared" si="0"/>
        <v>-791564</v>
      </c>
      <c r="E14" s="3">
        <v>8327.59</v>
      </c>
      <c r="F14" s="3">
        <v>3550.55</v>
      </c>
      <c r="G14" s="3">
        <v>0</v>
      </c>
      <c r="H14" s="3">
        <v>0</v>
      </c>
      <c r="I14" s="3">
        <f>3018.75+418.2+2202.46</f>
        <v>5639.41</v>
      </c>
      <c r="J14" s="3">
        <v>77977.13</v>
      </c>
      <c r="K14" s="3">
        <v>2737.82</v>
      </c>
      <c r="L14" s="3">
        <v>7381.73</v>
      </c>
      <c r="M14" s="3">
        <v>5798.54</v>
      </c>
      <c r="N14" s="3"/>
      <c r="O14">
        <f t="shared" si="1"/>
        <v>111412.77</v>
      </c>
    </row>
    <row r="15" spans="1:15" ht="12.75">
      <c r="A15" s="2" t="s">
        <v>19</v>
      </c>
      <c r="B15" s="3">
        <v>54460</v>
      </c>
      <c r="C15" s="3">
        <v>42458</v>
      </c>
      <c r="D15" s="3">
        <f t="shared" si="0"/>
        <v>-779562</v>
      </c>
      <c r="E15" s="3">
        <v>8327.59</v>
      </c>
      <c r="F15" s="3">
        <v>3550.55</v>
      </c>
      <c r="G15" s="3">
        <v>0</v>
      </c>
      <c r="H15" s="3">
        <v>0</v>
      </c>
      <c r="I15" s="3">
        <f>3018.75+418.2+2202.46</f>
        <v>5639.41</v>
      </c>
      <c r="J15" s="3">
        <v>11208.06</v>
      </c>
      <c r="K15" s="3">
        <v>3985.44</v>
      </c>
      <c r="L15" s="3">
        <v>7728.29</v>
      </c>
      <c r="M15" s="3">
        <v>2018.4</v>
      </c>
      <c r="N15" s="3"/>
      <c r="O15">
        <f t="shared" si="1"/>
        <v>42457.74</v>
      </c>
    </row>
    <row r="16" spans="1:15" ht="12.75">
      <c r="A16" s="2" t="s">
        <v>20</v>
      </c>
      <c r="B16" s="3">
        <v>60638</v>
      </c>
      <c r="C16" s="3">
        <v>60101</v>
      </c>
      <c r="D16" s="3">
        <f t="shared" si="0"/>
        <v>-779025</v>
      </c>
      <c r="E16" s="3">
        <v>8327.59</v>
      </c>
      <c r="F16" s="3">
        <v>3550.55</v>
      </c>
      <c r="G16" s="3">
        <v>0</v>
      </c>
      <c r="H16" s="3">
        <v>0</v>
      </c>
      <c r="I16" s="3">
        <f>3018.75+418.2+2202.46</f>
        <v>5639.41</v>
      </c>
      <c r="J16" s="3">
        <v>27884.33</v>
      </c>
      <c r="K16" s="3">
        <v>3985.44</v>
      </c>
      <c r="L16" s="3">
        <v>7728.29</v>
      </c>
      <c r="M16" s="3">
        <v>2985.62</v>
      </c>
      <c r="N16" s="3"/>
      <c r="O16">
        <f t="shared" si="1"/>
        <v>60101.23000000001</v>
      </c>
    </row>
    <row r="17" spans="1:15" ht="12.75">
      <c r="A17" s="2" t="s">
        <v>14</v>
      </c>
      <c r="B17" s="3">
        <v>51013</v>
      </c>
      <c r="C17" s="3">
        <v>43608</v>
      </c>
      <c r="D17" s="3">
        <f t="shared" si="0"/>
        <v>-771620</v>
      </c>
      <c r="E17" s="3">
        <v>9317.11</v>
      </c>
      <c r="F17" s="3">
        <v>3550.55</v>
      </c>
      <c r="G17" s="3">
        <v>0</v>
      </c>
      <c r="H17" s="3">
        <v>514.8</v>
      </c>
      <c r="I17" s="3">
        <f>3175+418.2+2342.18</f>
        <v>5935.379999999999</v>
      </c>
      <c r="J17" s="3">
        <v>10442.04</v>
      </c>
      <c r="K17" s="3">
        <v>3638.88</v>
      </c>
      <c r="L17" s="6">
        <v>8144.16</v>
      </c>
      <c r="M17" s="3">
        <v>2065.24</v>
      </c>
      <c r="N17" s="3"/>
      <c r="O17">
        <f t="shared" si="1"/>
        <v>43608.159999999996</v>
      </c>
    </row>
    <row r="18" spans="1:15" ht="26.25" customHeight="1">
      <c r="A18" s="8" t="s">
        <v>25</v>
      </c>
      <c r="B18" s="3">
        <v>149127</v>
      </c>
      <c r="C18" s="6">
        <v>166065</v>
      </c>
      <c r="D18" s="3">
        <f t="shared" si="0"/>
        <v>-788558</v>
      </c>
      <c r="E18" s="3">
        <v>29949.91</v>
      </c>
      <c r="F18" s="3">
        <v>10651.66</v>
      </c>
      <c r="G18" s="3">
        <v>0</v>
      </c>
      <c r="H18" s="6">
        <v>643.5</v>
      </c>
      <c r="I18" s="3">
        <f>10886.44+1254.6+7026.54</f>
        <v>19167.58</v>
      </c>
      <c r="J18" s="6">
        <v>57294.52</v>
      </c>
      <c r="K18" s="6">
        <v>13030.66</v>
      </c>
      <c r="L18" s="6">
        <v>27274.27</v>
      </c>
      <c r="M18" s="6">
        <v>8052.98</v>
      </c>
      <c r="N18" s="3"/>
      <c r="O18">
        <f t="shared" si="1"/>
        <v>166065.08000000002</v>
      </c>
    </row>
    <row r="19" spans="1:15" ht="27" customHeight="1">
      <c r="A19" s="8" t="s">
        <v>26</v>
      </c>
      <c r="B19" s="3">
        <v>144589</v>
      </c>
      <c r="C19" s="6">
        <v>105637</v>
      </c>
      <c r="D19" s="3">
        <f t="shared" si="0"/>
        <v>-749606</v>
      </c>
      <c r="E19" s="3">
        <v>16655.18</v>
      </c>
      <c r="F19" s="3">
        <v>7101.11</v>
      </c>
      <c r="G19" s="3">
        <v>3812.16</v>
      </c>
      <c r="H19" s="6">
        <v>643.5</v>
      </c>
      <c r="I19" s="3">
        <f>10886.44+836.4+4684.36</f>
        <v>16407.2</v>
      </c>
      <c r="J19" s="6">
        <v>20153.42</v>
      </c>
      <c r="K19" s="6">
        <v>9738.34</v>
      </c>
      <c r="L19" s="6">
        <v>18471.65</v>
      </c>
      <c r="M19" s="6">
        <v>4891.62</v>
      </c>
      <c r="N19" s="3">
        <v>7762.94</v>
      </c>
      <c r="O19">
        <f>E19+F19+G19+H19+I19+J19+K19+L19+M19+N19</f>
        <v>105637.12</v>
      </c>
    </row>
    <row r="20" spans="1:15" ht="12.75">
      <c r="A20" s="5" t="s">
        <v>15</v>
      </c>
      <c r="B20" s="5">
        <f>SUM(B11:B19)</f>
        <v>663737</v>
      </c>
      <c r="C20" s="5">
        <f>SUM(C11:C19)</f>
        <v>656907</v>
      </c>
      <c r="D20" s="5"/>
      <c r="E20" s="5">
        <f>SUM(E11:E19)</f>
        <v>105499.75</v>
      </c>
      <c r="F20" s="5">
        <f>SUM(F11:F19)</f>
        <v>42441.27</v>
      </c>
      <c r="G20" s="5">
        <f>SUM(G11:G19)</f>
        <v>3812.16</v>
      </c>
      <c r="H20" s="5">
        <f>SUM(H11:H19)</f>
        <v>2445.3</v>
      </c>
      <c r="I20" s="5">
        <f>SUM(I11:I19)</f>
        <v>75611.47</v>
      </c>
      <c r="J20" s="5">
        <f>SUM(J11:J19)</f>
        <v>233559.86</v>
      </c>
      <c r="K20" s="5">
        <f>SUM(K11:K19)</f>
        <v>52399.869999999995</v>
      </c>
      <c r="L20" s="5">
        <f>SUM(L11:L19)</f>
        <v>101507.43</v>
      </c>
      <c r="M20" s="5">
        <f>SUM(M11:M19)</f>
        <v>31866.86</v>
      </c>
      <c r="N20" s="3">
        <f>N19</f>
        <v>7762.94</v>
      </c>
      <c r="O20">
        <f>E20+F20+G20+H20+I20+J20+K20+L20+M20+N20</f>
        <v>656906.9099999998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2021-03-28T07:41:31Z</cp:lastPrinted>
  <dcterms:created xsi:type="dcterms:W3CDTF">2012-09-02T06:37:17Z</dcterms:created>
  <dcterms:modified xsi:type="dcterms:W3CDTF">2022-03-16T07:51:07Z</dcterms:modified>
  <cp:category/>
  <cp:version/>
  <cp:contentType/>
  <cp:contentStatus/>
</cp:coreProperties>
</file>