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<sst xmlns="http://schemas.openxmlformats.org/spreadsheetml/2006/main" count="26" uniqueCount="26">
  <si>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Доходы</t>
  </si>
  <si>
    <t>Расходы</t>
  </si>
  <si>
    <t>Остаток</t>
  </si>
  <si>
    <t>дворник</t>
  </si>
  <si>
    <t>уб.л/кл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</si>
  <si>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</si>
  <si>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</si>
  <si>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</si>
  <si>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</si>
  <si>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</si>
  <si>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</si>
  <si>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</si>
  <si>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</si>
  <si>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</si>
  <si>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</si>
  <si>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</si>
  <si>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</si>
  <si>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</si>
  <si>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</si>
  <si>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</si>
  <si>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</si>
  <si>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</si>
  <si>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2021 год по ул. Забайкальская д.15к2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</si>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</sst>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PageLayoutView="0" workbookViewId="0" topLeftCell="A1">
      <selection activeCell="N19" sqref="N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375" style="0" customWidth="1"/>
    <col min="7" max="7" width="7.75390625" style="0" customWidth="1"/>
    <col min="8" max="8" width="9.75390625" style="0" customWidth="1"/>
    <col min="9" max="9" width="8.625" style="0" customWidth="1"/>
  </cols>
  <sheetData>
    <row r="2" spans="3:10" ht="12.75">
      <c r="C2" s="1"/>
      <c r="D2" s="1" t="s">
        <v>22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3" ht="12.75">
      <c r="A6" s="15" t="s">
        <v>16</v>
      </c>
      <c r="B6" s="18" t="s">
        <v>0</v>
      </c>
      <c r="C6" s="18" t="s">
        <v>1</v>
      </c>
      <c r="D6" s="18" t="s">
        <v>2</v>
      </c>
      <c r="E6" s="21" t="s">
        <v>6</v>
      </c>
      <c r="F6" s="22"/>
      <c r="G6" s="23"/>
      <c r="H6" s="8"/>
      <c r="I6" s="10" t="s">
        <v>20</v>
      </c>
      <c r="J6" s="10" t="s">
        <v>5</v>
      </c>
      <c r="K6" s="10" t="s">
        <v>7</v>
      </c>
      <c r="L6" s="10" t="s">
        <v>8</v>
      </c>
      <c r="M6" s="10" t="s">
        <v>17</v>
      </c>
    </row>
    <row r="7" spans="1:13" ht="12.75" customHeight="1">
      <c r="A7" s="16"/>
      <c r="B7" s="19"/>
      <c r="C7" s="19"/>
      <c r="D7" s="19"/>
      <c r="E7" s="24" t="s">
        <v>3</v>
      </c>
      <c r="F7" s="24" t="s">
        <v>4</v>
      </c>
      <c r="G7" s="27" t="s">
        <v>15</v>
      </c>
      <c r="H7" s="10" t="s">
        <v>21</v>
      </c>
      <c r="I7" s="13"/>
      <c r="J7" s="11"/>
      <c r="K7" s="11"/>
      <c r="L7" s="11"/>
      <c r="M7" s="11"/>
    </row>
    <row r="8" spans="1:13" ht="12.75">
      <c r="A8" s="16"/>
      <c r="B8" s="19"/>
      <c r="C8" s="19"/>
      <c r="D8" s="19"/>
      <c r="E8" s="25"/>
      <c r="F8" s="25"/>
      <c r="G8" s="28"/>
      <c r="H8" s="11"/>
      <c r="I8" s="13"/>
      <c r="J8" s="11"/>
      <c r="K8" s="11"/>
      <c r="L8" s="11"/>
      <c r="M8" s="11"/>
    </row>
    <row r="9" spans="1:13" ht="12.75">
      <c r="A9" s="17"/>
      <c r="B9" s="20"/>
      <c r="C9" s="20"/>
      <c r="D9" s="20"/>
      <c r="E9" s="26"/>
      <c r="F9" s="26"/>
      <c r="G9" s="29"/>
      <c r="H9" s="12"/>
      <c r="I9" s="14"/>
      <c r="J9" s="12"/>
      <c r="K9" s="12"/>
      <c r="L9" s="12"/>
      <c r="M9" s="12"/>
    </row>
    <row r="10" spans="1:13" ht="12.75">
      <c r="A10" s="2" t="s">
        <v>23</v>
      </c>
      <c r="B10" s="3"/>
      <c r="C10" s="3"/>
      <c r="D10" s="3">
        <v>-778418</v>
      </c>
      <c r="E10" s="3"/>
      <c r="F10" s="4"/>
      <c r="G10" s="3"/>
      <c r="H10" s="3"/>
      <c r="I10" s="3"/>
      <c r="J10" s="3"/>
      <c r="K10" s="3"/>
      <c r="L10" s="3"/>
      <c r="M10" s="3"/>
    </row>
    <row r="11" spans="1:14" ht="12.75">
      <c r="A11" s="2" t="s">
        <v>9</v>
      </c>
      <c r="B11" s="3">
        <v>38079</v>
      </c>
      <c r="C11" s="3">
        <v>34518</v>
      </c>
      <c r="D11" s="3">
        <f>D10+B11-C11</f>
        <v>-774857</v>
      </c>
      <c r="E11" s="3">
        <v>7938.97</v>
      </c>
      <c r="F11" s="3">
        <v>2708.16</v>
      </c>
      <c r="G11" s="3">
        <v>0</v>
      </c>
      <c r="H11" s="3">
        <v>0</v>
      </c>
      <c r="I11" s="3">
        <f>1838.62+371.55+2403.87</f>
        <v>4614.04</v>
      </c>
      <c r="J11" s="3">
        <v>9225.28</v>
      </c>
      <c r="K11" s="3">
        <v>3783.72</v>
      </c>
      <c r="L11" s="3">
        <v>5376.86</v>
      </c>
      <c r="M11" s="3">
        <v>870.99</v>
      </c>
      <c r="N11">
        <f>E11+F11+G11+H11+I11+J11+K11+L11+M11</f>
        <v>34518.020000000004</v>
      </c>
    </row>
    <row r="12" spans="1:14" ht="12.75">
      <c r="A12" s="2" t="s">
        <v>10</v>
      </c>
      <c r="B12" s="3">
        <v>40253</v>
      </c>
      <c r="C12" s="3">
        <v>32631</v>
      </c>
      <c r="D12" s="3">
        <f aca="true" t="shared" si="0" ref="D12:D19">D11+B12-C12</f>
        <v>-767235</v>
      </c>
      <c r="E12" s="3">
        <v>9195.7</v>
      </c>
      <c r="F12" s="3">
        <v>2840.96</v>
      </c>
      <c r="G12" s="3">
        <v>0</v>
      </c>
      <c r="H12" s="3">
        <v>0</v>
      </c>
      <c r="I12" s="3">
        <f>1929.98+381.68+2020.82</f>
        <v>4332.48</v>
      </c>
      <c r="J12" s="3">
        <v>4854.43</v>
      </c>
      <c r="K12" s="3">
        <v>4238.9</v>
      </c>
      <c r="L12" s="3">
        <v>6344.13</v>
      </c>
      <c r="M12" s="3">
        <v>824.22</v>
      </c>
      <c r="N12">
        <f aca="true" t="shared" si="1" ref="N12:N20">E12+F12+G12+H12+I12+J12+K12+L12+M12</f>
        <v>32630.820000000003</v>
      </c>
    </row>
    <row r="13" spans="1:14" ht="12.75">
      <c r="A13" s="2" t="s">
        <v>11</v>
      </c>
      <c r="B13" s="3">
        <v>37185</v>
      </c>
      <c r="C13" s="3">
        <v>38554</v>
      </c>
      <c r="D13" s="3">
        <f t="shared" si="0"/>
        <v>-768604</v>
      </c>
      <c r="E13" s="3">
        <v>8761.68</v>
      </c>
      <c r="F13" s="3">
        <v>2840.96</v>
      </c>
      <c r="G13" s="3">
        <v>0</v>
      </c>
      <c r="H13" s="3">
        <v>0</v>
      </c>
      <c r="I13" s="3">
        <f>1929.98+381.68+2020.82</f>
        <v>4332.48</v>
      </c>
      <c r="J13" s="3">
        <v>8478.22</v>
      </c>
      <c r="K13" s="3">
        <v>4523.39</v>
      </c>
      <c r="L13" s="3">
        <v>8620.05</v>
      </c>
      <c r="M13" s="3">
        <v>996.73</v>
      </c>
      <c r="N13">
        <f t="shared" si="1"/>
        <v>38553.51</v>
      </c>
    </row>
    <row r="14" spans="1:14" ht="12.75">
      <c r="A14" s="2" t="s">
        <v>12</v>
      </c>
      <c r="B14" s="3">
        <v>32497</v>
      </c>
      <c r="C14" s="3">
        <v>35875</v>
      </c>
      <c r="D14" s="3">
        <f t="shared" si="0"/>
        <v>-771982</v>
      </c>
      <c r="E14" s="3">
        <v>8761.68</v>
      </c>
      <c r="F14" s="3">
        <v>2840.96</v>
      </c>
      <c r="G14" s="3">
        <v>0</v>
      </c>
      <c r="H14" s="3">
        <v>0</v>
      </c>
      <c r="I14" s="3">
        <f>1929.98+381.68+2020.82</f>
        <v>4332.48</v>
      </c>
      <c r="J14" s="3">
        <v>10714.33</v>
      </c>
      <c r="K14" s="3">
        <v>2247.47</v>
      </c>
      <c r="L14" s="3">
        <v>6059.64</v>
      </c>
      <c r="M14" s="3">
        <v>918.72</v>
      </c>
      <c r="N14">
        <f t="shared" si="1"/>
        <v>35875.28</v>
      </c>
    </row>
    <row r="15" spans="1:14" ht="12.75">
      <c r="A15" s="2" t="s">
        <v>18</v>
      </c>
      <c r="B15" s="3">
        <v>32497</v>
      </c>
      <c r="C15" s="3">
        <v>34845</v>
      </c>
      <c r="D15" s="3">
        <f t="shared" si="0"/>
        <v>-774330</v>
      </c>
      <c r="E15" s="3">
        <v>8761.68</v>
      </c>
      <c r="F15" s="3">
        <v>2840.96</v>
      </c>
      <c r="G15" s="3">
        <v>0</v>
      </c>
      <c r="H15" s="3">
        <v>0</v>
      </c>
      <c r="I15" s="3">
        <f>1929.98+381.68+2020.82</f>
        <v>4332.48</v>
      </c>
      <c r="J15" s="3">
        <v>8405.09</v>
      </c>
      <c r="K15" s="3">
        <v>3271.64</v>
      </c>
      <c r="L15" s="3">
        <v>6344.13</v>
      </c>
      <c r="M15" s="3">
        <v>888.7</v>
      </c>
      <c r="N15">
        <f t="shared" si="1"/>
        <v>34844.67999999999</v>
      </c>
    </row>
    <row r="16" spans="1:14" ht="12.75">
      <c r="A16" s="2" t="s">
        <v>19</v>
      </c>
      <c r="B16" s="3">
        <v>35801</v>
      </c>
      <c r="C16" s="3">
        <v>31129</v>
      </c>
      <c r="D16" s="3">
        <f t="shared" si="0"/>
        <v>-769658</v>
      </c>
      <c r="E16" s="3">
        <v>8761.68</v>
      </c>
      <c r="F16" s="3">
        <v>2840.96</v>
      </c>
      <c r="G16" s="3">
        <v>0</v>
      </c>
      <c r="H16" s="3">
        <v>0</v>
      </c>
      <c r="I16" s="3">
        <f>1929.98+381.68+2020.82</f>
        <v>4332.48</v>
      </c>
      <c r="J16" s="3">
        <v>4798.11</v>
      </c>
      <c r="K16" s="3">
        <v>3271.64</v>
      </c>
      <c r="L16" s="3">
        <v>6344.13</v>
      </c>
      <c r="M16" s="3">
        <v>780.5</v>
      </c>
      <c r="N16">
        <f t="shared" si="1"/>
        <v>31129.5</v>
      </c>
    </row>
    <row r="17" spans="1:14" ht="12.75">
      <c r="A17" s="2" t="s">
        <v>13</v>
      </c>
      <c r="B17" s="3">
        <v>35672</v>
      </c>
      <c r="C17" s="3">
        <v>37507</v>
      </c>
      <c r="D17" s="3">
        <f t="shared" si="0"/>
        <v>-771493</v>
      </c>
      <c r="E17" s="3">
        <v>9317.22</v>
      </c>
      <c r="F17" s="3">
        <v>2840.96</v>
      </c>
      <c r="G17" s="3">
        <v>0</v>
      </c>
      <c r="H17" s="3">
        <v>0</v>
      </c>
      <c r="I17" s="3">
        <f>2032.76+381.68+2149.01</f>
        <v>4563.450000000001</v>
      </c>
      <c r="J17" s="3">
        <v>10152.97</v>
      </c>
      <c r="K17" s="3">
        <v>2987.15</v>
      </c>
      <c r="L17" s="6">
        <v>6685.52</v>
      </c>
      <c r="M17" s="6">
        <v>959.51</v>
      </c>
      <c r="N17">
        <f t="shared" si="1"/>
        <v>37506.780000000006</v>
      </c>
    </row>
    <row r="18" spans="1:14" ht="24" customHeight="1">
      <c r="A18" s="9" t="s">
        <v>24</v>
      </c>
      <c r="B18" s="3">
        <v>117258</v>
      </c>
      <c r="C18" s="6">
        <v>122534</v>
      </c>
      <c r="D18" s="3">
        <f t="shared" si="0"/>
        <v>-776769</v>
      </c>
      <c r="E18" s="3">
        <v>27825.13</v>
      </c>
      <c r="F18" s="3">
        <v>8522.89</v>
      </c>
      <c r="G18" s="3">
        <v>0</v>
      </c>
      <c r="H18" s="3">
        <v>0</v>
      </c>
      <c r="I18" s="3">
        <f>2032.76+1145.04+6447.03</f>
        <v>9624.83</v>
      </c>
      <c r="J18" s="6">
        <v>40186.24</v>
      </c>
      <c r="K18" s="6">
        <v>10696.82</v>
      </c>
      <c r="L18" s="6">
        <v>22389.36</v>
      </c>
      <c r="M18" s="6">
        <v>3288.61</v>
      </c>
      <c r="N18">
        <f t="shared" si="1"/>
        <v>122533.88</v>
      </c>
    </row>
    <row r="19" spans="1:14" ht="28.5" customHeight="1">
      <c r="A19" s="9" t="s">
        <v>25</v>
      </c>
      <c r="B19" s="3">
        <v>28475</v>
      </c>
      <c r="C19" s="7">
        <v>53954</v>
      </c>
      <c r="D19" s="3">
        <f t="shared" si="0"/>
        <v>-802248</v>
      </c>
      <c r="E19" s="3">
        <v>0</v>
      </c>
      <c r="F19" s="3">
        <v>0</v>
      </c>
      <c r="G19" s="3">
        <v>3129.39</v>
      </c>
      <c r="H19" s="3">
        <v>6372.58</v>
      </c>
      <c r="I19" s="3">
        <f>2032.76+763.36+4298.02</f>
        <v>7094.14</v>
      </c>
      <c r="J19" s="7">
        <v>12835.51</v>
      </c>
      <c r="K19" s="7">
        <v>7994.17</v>
      </c>
      <c r="L19" s="7">
        <v>15163.32</v>
      </c>
      <c r="M19" s="7">
        <v>1364.85</v>
      </c>
      <c r="N19">
        <f t="shared" si="1"/>
        <v>53953.96</v>
      </c>
    </row>
    <row r="20" spans="1:14" ht="12.75">
      <c r="A20" s="5" t="s">
        <v>14</v>
      </c>
      <c r="B20" s="5">
        <f>SUM(B11:B19)</f>
        <v>397717</v>
      </c>
      <c r="C20" s="5">
        <f>SUM(C11:C19)</f>
        <v>421547</v>
      </c>
      <c r="D20" s="5"/>
      <c r="E20" s="5">
        <f>SUM(E11:E19)</f>
        <v>89323.74</v>
      </c>
      <c r="F20" s="5">
        <f>SUM(F11:F19)</f>
        <v>28276.809999999998</v>
      </c>
      <c r="G20" s="5">
        <f>SUM(G11:G19)</f>
        <v>3129.39</v>
      </c>
      <c r="H20" s="5">
        <f>SUM(H11:H19)</f>
        <v>6372.58</v>
      </c>
      <c r="I20" s="5">
        <f>SUM(I11:I19)</f>
        <v>47558.86</v>
      </c>
      <c r="J20" s="5">
        <f>SUM(J11:J19)</f>
        <v>109650.18000000001</v>
      </c>
      <c r="K20" s="5">
        <f>SUM(K11:K19)</f>
        <v>43014.899999999994</v>
      </c>
      <c r="L20" s="5">
        <f>SUM(L11:L19)</f>
        <v>83327.14000000001</v>
      </c>
      <c r="M20" s="5">
        <f>SUM(M11:M19)</f>
        <v>10892.83</v>
      </c>
      <c r="N20">
        <f t="shared" si="1"/>
        <v>421546.43</v>
      </c>
    </row>
  </sheetData>
  <sheetProtection/>
  <mergeCells count="14">
    <mergeCell ref="E6:G6"/>
    <mergeCell ref="E7:E9"/>
    <mergeCell ref="F7:F9"/>
    <mergeCell ref="G7:G9"/>
    <mergeCell ref="L6:L9"/>
    <mergeCell ref="H7:H9"/>
    <mergeCell ref="I6:I9"/>
    <mergeCell ref="J6:J9"/>
    <mergeCell ref="M6:M9"/>
    <mergeCell ref="A6:A9"/>
    <mergeCell ref="B6:B9"/>
    <mergeCell ref="C6:C9"/>
    <mergeCell ref="K6:K9"/>
    <mergeCell ref="D6:D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2021-03-28T07:41:15Z</cp:lastPrinted>
  <dcterms:created xsi:type="dcterms:W3CDTF">2012-09-02T06:37:17Z</dcterms:created>
  <dcterms:modified xsi:type="dcterms:W3CDTF">2022-03-16T07:15:17Z</dcterms:modified>
  <cp:category/>
  <cp:version/>
  <cp:contentType/>
  <cp:contentStatus/>
</cp:coreProperties>
</file>