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<sst xmlns="http://schemas.openxmlformats.org/spreadsheetml/2006/main" count="159" uniqueCount="136">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</sst>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50" sqref="F50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11.12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30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31825.79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7248.46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0.2277542835543124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7248.46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E33*3.8*2</f>
        <v>2993.64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1.1</v>
      </c>
      <c r="F51" s="55">
        <f>E51*E33</f>
        <v>433.29</v>
      </c>
    </row>
    <row r="52" spans="1:6" ht="12.75">
      <c r="A52" s="4" t="s">
        <v>35</v>
      </c>
      <c r="F52" s="30">
        <f>F49+F50+F51</f>
        <v>3426.93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599988</v>
      </c>
      <c r="D58">
        <v>224780.8</v>
      </c>
      <c r="E58">
        <v>393.9</v>
      </c>
      <c r="F58" s="33">
        <f>C58/D58*E58</f>
        <v>1051.4032924520243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0.13</v>
      </c>
      <c r="E65" t="s">
        <v>15</v>
      </c>
      <c r="F65" s="10">
        <f>B65*D65</f>
        <v>51.207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1.39</v>
      </c>
      <c r="E67" s="54"/>
      <c r="F67" s="55">
        <f>D67*E33</f>
        <v>547.521</v>
      </c>
    </row>
    <row r="68" spans="1:6" ht="12.75">
      <c r="A68" s="4" t="s">
        <v>26</v>
      </c>
      <c r="B68" s="9"/>
      <c r="C68" s="9"/>
      <c r="F68" s="30">
        <f>SUM(F58:F67)</f>
        <v>1650.1312924520244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0.48</v>
      </c>
      <c r="E70" t="s">
        <v>15</v>
      </c>
      <c r="F70" s="10">
        <f>B70*D70</f>
        <v>189.07199999999997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2.33</v>
      </c>
      <c r="E73" t="s">
        <v>15</v>
      </c>
      <c r="F73" s="10">
        <f>B73*D73</f>
        <v>917.7869999999999</v>
      </c>
    </row>
    <row r="74" spans="1:6" ht="12.75">
      <c r="A74" s="4" t="s">
        <v>30</v>
      </c>
      <c r="F74" s="30">
        <f>F70+F73</f>
        <v>1106.859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5.33</v>
      </c>
      <c r="E77" t="s">
        <v>15</v>
      </c>
      <c r="F77" s="10">
        <f>B77*D77</f>
        <v>2099.487</v>
      </c>
    </row>
    <row r="78" spans="1:6" ht="12.75">
      <c r="A78" s="4" t="s">
        <v>33</v>
      </c>
      <c r="F78" s="30">
        <f>SUM(F77)</f>
        <v>2099.487</v>
      </c>
    </row>
    <row r="79" spans="1:6" ht="12.75">
      <c r="A79" s="58" t="s">
        <v>79</v>
      </c>
      <c r="B79" s="54"/>
      <c r="C79" s="54"/>
      <c r="D79" s="57">
        <v>2.24</v>
      </c>
      <c r="E79" s="54"/>
      <c r="F79" s="59">
        <f>D79*E33</f>
        <v>882.336</v>
      </c>
    </row>
    <row r="80" spans="1:6" ht="12.75">
      <c r="A80" s="1" t="s">
        <v>34</v>
      </c>
      <c r="B80" s="1"/>
      <c r="F80" s="30">
        <f>F52+F56+F68+F74+F78+F79</f>
        <v>9165.743292452025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531.6131109622174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f>177.8+177.8</f>
        <v>355.6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f>2*165.95</f>
        <v>331.9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10384.856403414244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44866</v>
      </c>
      <c r="C87" s="38">
        <v>-189594</v>
      </c>
      <c r="D87" s="44">
        <f>F44</f>
        <v>7248.46</v>
      </c>
      <c r="E87" s="46">
        <f>F85</f>
        <v>10384.856403414244</v>
      </c>
      <c r="F87" s="47">
        <f>C87+D87-E87</f>
        <v>-192730.39640341426</v>
      </c>
    </row>
    <row r="89" spans="1:6" ht="13.5" thickBot="1">
      <c r="A89" t="s">
        <v>112</v>
      </c>
      <c r="C89" s="50">
        <v>44501</v>
      </c>
      <c r="D89" s="40" t="s">
        <v>113</v>
      </c>
      <c r="E89" s="50">
        <v>44560</v>
      </c>
      <c r="F89" t="s">
        <v>114</v>
      </c>
    </row>
    <row r="90" spans="1:7" ht="13.5" thickBot="1">
      <c r="A90" t="s">
        <v>115</v>
      </c>
      <c r="F90" s="47">
        <f>E87</f>
        <v>10384.856403414244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2022-03-17T07:20:27Z</dcterms:modified>
  <cp:category/>
  <cp:version/>
  <cp:contentType/>
  <cp:contentStatus/>
</cp:coreProperties>
</file>