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<sst xmlns="http://schemas.openxmlformats.org/spreadsheetml/2006/main" count="166" uniqueCount="143">
  <si>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</si>
  <si>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</si>
  <si>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</si>
  <si>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</si>
  <si>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</si>
  <si>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</si>
  <si>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</si>
  <si>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</si>
  <si>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</si>
  <si>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</si>
  <si>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</si>
  <si>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</si>
  <si>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</si>
  <si>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</si>
  <si>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</si>
  <si>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</si>
  <si>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</si>
  <si>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</si>
  <si>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</si>
  <si>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</si>
  <si>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</si>
  <si>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</si>
  <si>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</si>
  <si>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</si>
  <si>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</si>
  <si>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</si>
  <si>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</si>
  <si>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</si>
  <si>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</si>
  <si>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</si>
  <si>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</si>
  <si>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</si>
  <si>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</si>
  <si>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</si>
  <si>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</si>
  <si>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</si>
  <si>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</si>
  <si>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</si>
  <si>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</si>
  <si>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</si>
  <si>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</si>
  <si>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</si>
  <si>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</si>
  <si>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</si>
  <si>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</si>
  <si>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</si>
  <si>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</si>
  <si>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</si>
  <si>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</si>
  <si>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</si>
  <si>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</si>
  <si>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</si>
  <si>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</si>
  <si>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</si>
  <si>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</si>
  <si>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</si>
  <si>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</si>
  <si>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</si>
  <si>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</si>
  <si>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</si>
  <si>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</si>
  <si>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</si>
  <si>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</si>
  <si>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</si>
  <si>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</si>
  <si>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</si>
  <si>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</si>
  <si>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</si>
  <si>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</si>
  <si>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</si>
  <si>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</si>
  <si>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</si>
  <si>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</si>
  <si>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</si>
  <si>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</si>
  <si>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</si>
  <si>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</si>
  <si>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</si>
  <si>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</si>
  <si>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</si>
  <si>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</si>
  <si>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</si>
  <si>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</si>
  <si>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</si>
  <si>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</si>
  <si>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</si>
  <si>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</si>
  <si>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</si>
  <si>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</si>
  <si>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</si>
  <si>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</si>
  <si>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</si>
  <si>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</si>
  <si>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</si>
  <si>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</si>
  <si>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</si>
  <si>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</si>
  <si>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</si>
  <si>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</si>
  <si>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</si>
  <si>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</si>
  <si>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</si>
  <si>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</si>
  <si>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</si>
  <si>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</si>
  <si>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</si>
  <si>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</si>
  <si>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</si>
  <si>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</si>
  <si>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</si>
  <si>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</si>
  <si>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</si>
  <si>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</si>
  <si>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</si>
  <si>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</si>
  <si>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</si>
  <si>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</si>
  <si>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</si>
  <si>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</si>
  <si>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</si>
  <si>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</si>
  <si>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</si>
  <si>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</si>
  <si>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</si>
  <si>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</si>
  <si>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</si>
  <si>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</si>
  <si>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</si>
  <si>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</si>
  <si>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</si>
  <si>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</si>
  <si>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</si>
  <si>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</si>
  <si>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</si>
  <si>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</si>
  <si>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</si>
  <si>
    <t>откачка воды из техподполий</t>
  </si>
  <si>
    <t>смена замка (1шт)</t>
  </si>
  <si>
    <t>замок</t>
  </si>
  <si>
    <t>1шт</t>
  </si>
  <si>
    <t>смена ламп (2 шт) п-д1</t>
  </si>
  <si>
    <t>лампа</t>
  </si>
  <si>
    <t>2шт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</si>
</sst>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5.6</v>
      </c>
      <c r="M20" s="34">
        <f>SUM(M6:M19)</f>
        <v>1167.8606688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1.75</v>
      </c>
      <c r="M24" s="33">
        <f aca="true" t="shared" si="1" ref="M24:M36">L24*160.174*1.15*1.302</f>
        <v>419.69992785</v>
      </c>
    </row>
    <row r="25" spans="1:13" ht="12.75">
      <c r="A25" t="s">
        <v>107</v>
      </c>
      <c r="J25" s="20">
        <v>2</v>
      </c>
      <c r="K25" s="20" t="s">
        <v>137</v>
      </c>
      <c r="L25" s="47">
        <v>1.07</v>
      </c>
      <c r="M25" s="33">
        <f t="shared" si="1"/>
        <v>256.616527314</v>
      </c>
    </row>
    <row r="26" spans="1:13" ht="12.75">
      <c r="A26" t="s">
        <v>108</v>
      </c>
      <c r="J26" s="20">
        <v>3</v>
      </c>
      <c r="K26" s="20" t="s">
        <v>140</v>
      </c>
      <c r="L26" s="47">
        <v>0.14</v>
      </c>
      <c r="M26" s="33">
        <f t="shared" si="1"/>
        <v>33.575994228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2.9600000000000004</v>
      </c>
      <c r="M37" s="34">
        <f>SUM(M24:M36)</f>
        <v>709.892449392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43424.14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39249.58</v>
      </c>
      <c r="J41" s="20">
        <v>1</v>
      </c>
      <c r="K41" s="20" t="s">
        <v>138</v>
      </c>
      <c r="L41" s="25" t="s">
        <v>139</v>
      </c>
      <c r="M41" s="25">
        <v>304.72</v>
      </c>
    </row>
    <row r="42" spans="2:15" ht="12.75">
      <c r="B42" t="s">
        <v>8</v>
      </c>
      <c r="F42" s="9">
        <f>F41/F40</f>
        <v>0.9038654536393813</v>
      </c>
      <c r="J42" s="20">
        <v>2</v>
      </c>
      <c r="K42" s="20" t="s">
        <v>141</v>
      </c>
      <c r="L42" s="47" t="s">
        <v>142</v>
      </c>
      <c r="M42" s="25">
        <v>40</v>
      </c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40299.58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3744*1.302</f>
        <v>4874.688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7146.678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344.72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304061</v>
      </c>
      <c r="D59">
        <v>224780.8</v>
      </c>
      <c r="E59">
        <v>2983.9</v>
      </c>
      <c r="F59" s="35">
        <f>C59/D59*E59</f>
        <v>4036.32168717257</v>
      </c>
    </row>
    <row r="60" spans="1:6" ht="12.75">
      <c r="A60" t="s">
        <v>20</v>
      </c>
      <c r="F60" s="35">
        <f>M20</f>
        <v>1167.8606688</v>
      </c>
    </row>
    <row r="61" spans="1:6" ht="12.75">
      <c r="A61" t="s">
        <v>21</v>
      </c>
      <c r="F61" s="11">
        <f>M37</f>
        <v>709.892449392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344.72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0.24</v>
      </c>
      <c r="E66" t="s">
        <v>14</v>
      </c>
      <c r="F66" s="11">
        <f>B66*D66</f>
        <v>716.136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6974.930805364571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0.91</v>
      </c>
      <c r="E74" t="s">
        <v>14</v>
      </c>
      <c r="F74" s="11">
        <f>B74*D74</f>
        <v>2715.349</v>
      </c>
    </row>
    <row r="75" spans="1:6" ht="12.75">
      <c r="A75" s="4" t="s">
        <v>29</v>
      </c>
      <c r="F75" s="32">
        <f>F71+F74</f>
        <v>3431.485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2.23</v>
      </c>
      <c r="E78" t="s">
        <v>14</v>
      </c>
      <c r="F78" s="11">
        <f>B78*D78</f>
        <v>6654.097</v>
      </c>
    </row>
    <row r="79" spans="1:6" ht="12.75">
      <c r="A79" s="4" t="s">
        <v>31</v>
      </c>
      <c r="F79" s="32">
        <f>SUM(F78)</f>
        <v>6654.097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24207.190805364567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1404.0170667111447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1806.42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27656.28787207571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44317</v>
      </c>
      <c r="C88" s="40">
        <v>-176804</v>
      </c>
      <c r="D88" s="43">
        <f>F44</f>
        <v>40299.58</v>
      </c>
      <c r="E88" s="43">
        <f>F86</f>
        <v>27656.28787207571</v>
      </c>
      <c r="F88" s="44">
        <f>C88+D88-E88</f>
        <v>-164160.7078720757</v>
      </c>
    </row>
    <row r="90" spans="1:6" ht="13.5" thickBot="1">
      <c r="A90" t="s">
        <v>112</v>
      </c>
      <c r="C90" s="53">
        <v>44317</v>
      </c>
      <c r="D90" s="8" t="s">
        <v>113</v>
      </c>
      <c r="E90" s="53">
        <v>44347</v>
      </c>
      <c r="F90" t="s">
        <v>114</v>
      </c>
    </row>
    <row r="91" spans="1:7" ht="13.5" thickBot="1">
      <c r="A91" t="s">
        <v>115</v>
      </c>
      <c r="F91" s="54">
        <f>E88</f>
        <v>27656.28787207571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2021-09-28T12:43:52Z</dcterms:modified>
  <cp:category/>
  <cp:version/>
  <cp:contentType/>
  <cp:contentStatus/>
</cp:coreProperties>
</file>