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<sst xmlns="http://schemas.openxmlformats.org/spreadsheetml/2006/main" count="163" uniqueCount="140">
  <si>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</si>
  <si>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</si>
  <si>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</si>
  <si>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</si>
  <si>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</si>
  <si>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</si>
  <si>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</si>
  <si>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</si>
  <si>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</si>
  <si>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</si>
  <si>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</si>
  <si>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</si>
  <si>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</si>
  <si>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</si>
  <si>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</si>
  <si>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</si>
  <si>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</si>
  <si>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</si>
  <si>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</si>
  <si>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</si>
  <si>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</si>
  <si>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</si>
  <si>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</si>
  <si>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</si>
  <si>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</si>
  <si>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</si>
  <si>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</si>
  <si>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</si>
  <si>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</si>
  <si>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</si>
  <si>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</si>
  <si>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</si>
  <si>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</si>
  <si>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</si>
  <si>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</si>
  <si>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</si>
  <si>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</si>
  <si>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</si>
  <si>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</si>
  <si>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</si>
  <si>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</si>
  <si>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</si>
  <si>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</si>
  <si>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</si>
  <si>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</si>
  <si>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</si>
  <si>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</si>
  <si>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</si>
  <si>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</si>
  <si>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</si>
  <si>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</si>
  <si>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</si>
  <si>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</si>
  <si>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</si>
  <si>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</si>
  <si>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</si>
  <si>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</si>
  <si>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</si>
  <si>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</si>
  <si>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</si>
  <si>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</si>
  <si>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</si>
  <si>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</si>
  <si>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</si>
  <si>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</si>
  <si>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</si>
  <si>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</si>
  <si>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</si>
  <si>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</si>
  <si>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</si>
  <si>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</si>
  <si>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</si>
  <si>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</si>
  <si>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</si>
  <si>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</si>
  <si>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</si>
  <si>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</si>
  <si>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</si>
  <si>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</si>
  <si>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</si>
  <si>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</si>
  <si>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</si>
  <si>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</si>
  <si>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</si>
  <si>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</si>
  <si>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</si>
  <si>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</si>
  <si>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</si>
  <si>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</si>
  <si>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</si>
  <si>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</si>
  <si>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</si>
  <si>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</si>
  <si>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</si>
  <si>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</si>
  <si>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</si>
  <si>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</si>
  <si>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</si>
  <si>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</si>
  <si>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</si>
  <si>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</si>
  <si>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</si>
  <si>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</si>
  <si>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</si>
  <si>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</si>
  <si>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</si>
  <si>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</si>
  <si>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</si>
  <si>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</si>
  <si>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</si>
  <si>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</si>
  <si>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</si>
  <si>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</si>
  <si>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</si>
  <si>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</si>
  <si>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</si>
  <si>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</si>
  <si>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</si>
  <si>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</si>
  <si>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</si>
  <si>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</si>
  <si>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</si>
  <si>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</si>
  <si>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</si>
  <si>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</si>
  <si>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</si>
  <si>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</si>
  <si>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</si>
  <si>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</si>
  <si>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</si>
  <si>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</si>
  <si>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</si>
  <si>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мая</t>
  </si>
  <si>
    <t>за   май  2021 г.</t>
  </si>
  <si>
    <t>ост.на 01.06</t>
  </si>
  <si>
    <t>устр-во контейнерной площадки</t>
  </si>
  <si>
    <t>материал для устр-ва контейнерной площадки</t>
  </si>
  <si>
    <t>смена ламп (6 шт) п-д3</t>
  </si>
  <si>
    <t>лампа</t>
  </si>
  <si>
    <t>6шт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</si>
</sst>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2606.8318500000005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18.73</v>
      </c>
      <c r="M20" s="33">
        <f>SUM(M6:M19)</f>
        <v>3906.0768440400007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/>
      <c r="M24" s="49">
        <v>3960</v>
      </c>
    </row>
    <row r="25" spans="1:13" ht="12.75">
      <c r="A25" t="s">
        <v>105</v>
      </c>
      <c r="J25" s="20">
        <v>2</v>
      </c>
      <c r="K25" s="52" t="s">
        <v>137</v>
      </c>
      <c r="L25" s="44">
        <f>0.06*7.1</f>
        <v>0.426</v>
      </c>
      <c r="M25" s="49">
        <f aca="true" t="shared" si="1" ref="M25:M38">L25*160.174*1.302*1.15</f>
        <v>102.16695386519999</v>
      </c>
    </row>
    <row r="26" spans="1:13" ht="12.75">
      <c r="A26" t="s">
        <v>106</v>
      </c>
      <c r="J26" s="20">
        <v>3</v>
      </c>
      <c r="K26" s="52"/>
      <c r="L26" s="44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0.426</v>
      </c>
      <c r="M39" s="33">
        <f>SUM(M24:M38)</f>
        <v>4062.1669538652</v>
      </c>
    </row>
    <row r="40" spans="1:11" ht="12.75">
      <c r="A40" s="2" t="s">
        <v>6</v>
      </c>
      <c r="F40" s="11">
        <v>50291.77</v>
      </c>
      <c r="K40" s="1" t="s">
        <v>62</v>
      </c>
    </row>
    <row r="41" spans="1:13" ht="12.75">
      <c r="A41" t="s">
        <v>7</v>
      </c>
      <c r="F41" s="5">
        <v>58583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1.1648625610114738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/>
      <c r="M43" s="51">
        <v>14394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59483</v>
      </c>
      <c r="J44" s="20">
        <v>2</v>
      </c>
      <c r="K44" s="20" t="s">
        <v>138</v>
      </c>
      <c r="L44" s="25" t="s">
        <v>139</v>
      </c>
      <c r="M44" s="25">
        <f>6*20</f>
        <v>120</v>
      </c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6729.8*1.302</f>
        <v>8762.1996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8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11034.1896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5">
        <v>304061</v>
      </c>
      <c r="D58">
        <v>224780.8</v>
      </c>
      <c r="E58">
        <v>3122.1</v>
      </c>
      <c r="F58" s="34">
        <f>C58/D58*E58</f>
        <v>4223.264834452053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3906.0768440400007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4062.1669538652</v>
      </c>
      <c r="J60" s="20"/>
      <c r="K60" s="20"/>
      <c r="L60" s="31" t="s">
        <v>65</v>
      </c>
      <c r="M60" s="28">
        <f>SUM(M43:M59)</f>
        <v>14514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14514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0.24</v>
      </c>
      <c r="E65" s="56" t="s">
        <v>14</v>
      </c>
      <c r="F65" s="57">
        <f>B65*D65</f>
        <v>749.304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28236.012632357255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0.91</v>
      </c>
      <c r="E73" t="s">
        <v>14</v>
      </c>
      <c r="F73" s="11">
        <f>B73*D73</f>
        <v>2841.111</v>
      </c>
    </row>
    <row r="74" spans="1:6" ht="12.75">
      <c r="A74" s="4" t="s">
        <v>29</v>
      </c>
      <c r="F74" s="32">
        <f>F70+F73</f>
        <v>3590.415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2.23</v>
      </c>
      <c r="E77" t="s">
        <v>14</v>
      </c>
      <c r="F77" s="11">
        <f>B77*D77</f>
        <v>6962.282999999999</v>
      </c>
    </row>
    <row r="78" spans="1:6" ht="12.75">
      <c r="A78" s="4" t="s">
        <v>32</v>
      </c>
      <c r="F78" s="32">
        <f>SUM(F77)</f>
        <v>6962.282999999999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49822.90023235725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2889.72821347672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1912.68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350.44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1657.52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56633.26844583397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44317</v>
      </c>
      <c r="C87" s="39">
        <v>-5824</v>
      </c>
      <c r="D87" s="42">
        <f>F44</f>
        <v>59483</v>
      </c>
      <c r="E87" s="42">
        <f>F85</f>
        <v>56633.26844583397</v>
      </c>
      <c r="F87" s="43">
        <f>C87+D87-E87</f>
        <v>-2974.268445833972</v>
      </c>
    </row>
    <row r="89" spans="1:6" ht="12.75">
      <c r="A89" t="s">
        <v>110</v>
      </c>
      <c r="C89" s="47">
        <v>44317</v>
      </c>
      <c r="D89" s="8" t="s">
        <v>111</v>
      </c>
      <c r="E89" s="47">
        <v>44347</v>
      </c>
      <c r="F89" t="s">
        <v>112</v>
      </c>
    </row>
    <row r="90" spans="1:7" ht="12.75">
      <c r="A90" t="s">
        <v>113</v>
      </c>
      <c r="F90" s="48">
        <f>E87</f>
        <v>56633.26844583397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2021-09-28T12:47:09Z</dcterms:modified>
  <cp:category/>
  <cp:version/>
  <cp:contentType/>
  <cp:contentStatus/>
</cp:coreProperties>
</file>