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<sst xmlns="http://schemas.openxmlformats.org/spreadsheetml/2006/main" count="27" uniqueCount="27">
  <si>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</si>
  <si>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</si>
  <si>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</si>
  <si>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</si>
  <si>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</si>
  <si>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</si>
  <si>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</si>
  <si>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</si>
  <si>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</si>
  <si>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</si>
  <si>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</si>
  <si>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</si>
  <si>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</si>
  <si>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</si>
  <si>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</si>
  <si>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</si>
  <si>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</si>
  <si>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</si>
  <si>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</si>
  <si>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</si>
  <si>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</si>
  <si>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</si>
  <si>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</si>
  <si>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2021 год по ул. Забайкальская д.4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</si>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</sst>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4">
      <selection activeCell="O20" sqref="O20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8.25390625" style="0" customWidth="1"/>
    <col min="8" max="8" width="11.25390625" style="0" customWidth="1"/>
    <col min="9" max="9" width="10.125" style="0" customWidth="1"/>
    <col min="10" max="10" width="10.753906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9" t="s">
        <v>17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7"/>
      <c r="I6" s="15" t="s">
        <v>21</v>
      </c>
      <c r="J6" s="15" t="s">
        <v>6</v>
      </c>
      <c r="K6" s="15" t="s">
        <v>8</v>
      </c>
      <c r="L6" s="15" t="s">
        <v>9</v>
      </c>
      <c r="M6" s="15" t="s">
        <v>18</v>
      </c>
      <c r="N6" s="29" t="s">
        <v>22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16</v>
      </c>
      <c r="H7" s="21" t="s">
        <v>5</v>
      </c>
      <c r="I7" s="27"/>
      <c r="J7" s="16"/>
      <c r="K7" s="16"/>
      <c r="L7" s="16"/>
      <c r="M7" s="16"/>
      <c r="N7" s="30"/>
    </row>
    <row r="8" spans="1:14" ht="12.75">
      <c r="A8" s="10"/>
      <c r="B8" s="13"/>
      <c r="C8" s="13"/>
      <c r="D8" s="13"/>
      <c r="E8" s="22"/>
      <c r="F8" s="22"/>
      <c r="G8" s="25"/>
      <c r="H8" s="22"/>
      <c r="I8" s="27"/>
      <c r="J8" s="16"/>
      <c r="K8" s="16"/>
      <c r="L8" s="16"/>
      <c r="M8" s="16"/>
      <c r="N8" s="30"/>
    </row>
    <row r="9" spans="1:14" ht="12.75">
      <c r="A9" s="11"/>
      <c r="B9" s="14"/>
      <c r="C9" s="14"/>
      <c r="D9" s="14"/>
      <c r="E9" s="23"/>
      <c r="F9" s="23"/>
      <c r="G9" s="26"/>
      <c r="H9" s="23"/>
      <c r="I9" s="28"/>
      <c r="J9" s="17"/>
      <c r="K9" s="17"/>
      <c r="L9" s="17"/>
      <c r="M9" s="17"/>
      <c r="N9" s="30"/>
    </row>
    <row r="10" spans="1:14" ht="12.75">
      <c r="A10" s="2" t="s">
        <v>24</v>
      </c>
      <c r="B10" s="3"/>
      <c r="C10" s="3"/>
      <c r="D10" s="3">
        <v>-603040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22071</v>
      </c>
      <c r="C11" s="3">
        <v>61520</v>
      </c>
      <c r="D11" s="3">
        <f>D10+B11-C11</f>
        <v>-642489</v>
      </c>
      <c r="E11" s="3">
        <v>7939.6</v>
      </c>
      <c r="F11" s="3">
        <v>1354.08</v>
      </c>
      <c r="G11" s="3">
        <v>0</v>
      </c>
      <c r="H11" s="3">
        <v>0</v>
      </c>
      <c r="I11" s="3">
        <f>1085.6+188.75</f>
        <v>1274.35</v>
      </c>
      <c r="J11" s="3">
        <v>42582.64</v>
      </c>
      <c r="K11" s="3">
        <v>2092.89</v>
      </c>
      <c r="L11" s="3">
        <v>2974.1</v>
      </c>
      <c r="M11" s="3">
        <v>3302.71</v>
      </c>
      <c r="N11" s="3"/>
      <c r="O11">
        <f>E11+F11+G11+H11+I11+J11+K11+L11+M11</f>
        <v>61520.369999999995</v>
      </c>
    </row>
    <row r="12" spans="1:15" ht="12.75">
      <c r="A12" s="2" t="s">
        <v>11</v>
      </c>
      <c r="B12" s="3">
        <v>21629</v>
      </c>
      <c r="C12" s="3">
        <v>24401</v>
      </c>
      <c r="D12" s="3">
        <f aca="true" t="shared" si="0" ref="D12:D19">D11+B12-C12</f>
        <v>-645261</v>
      </c>
      <c r="E12" s="3">
        <v>9195.7</v>
      </c>
      <c r="F12" s="3">
        <v>1420.48</v>
      </c>
      <c r="G12" s="3">
        <v>0</v>
      </c>
      <c r="H12" s="3">
        <v>0</v>
      </c>
      <c r="I12" s="3">
        <f>1139.88+188.75</f>
        <v>1328.63</v>
      </c>
      <c r="J12" s="3">
        <v>5337.59</v>
      </c>
      <c r="K12" s="3">
        <v>2344.66</v>
      </c>
      <c r="L12" s="3">
        <v>3509.13</v>
      </c>
      <c r="M12" s="3">
        <v>1264.84</v>
      </c>
      <c r="N12" s="3"/>
      <c r="O12">
        <f aca="true" t="shared" si="1" ref="O12:O19">E12+F12+G12+H12+I12+J12+K12+L12+M12</f>
        <v>24401.030000000002</v>
      </c>
    </row>
    <row r="13" spans="1:15" ht="12.75">
      <c r="A13" s="2" t="s">
        <v>12</v>
      </c>
      <c r="B13" s="3">
        <v>25290</v>
      </c>
      <c r="C13" s="3">
        <v>25182</v>
      </c>
      <c r="D13" s="3">
        <f t="shared" si="0"/>
        <v>-645153</v>
      </c>
      <c r="E13" s="3">
        <v>8761.68</v>
      </c>
      <c r="F13" s="3">
        <v>1420.48</v>
      </c>
      <c r="G13" s="3">
        <v>0</v>
      </c>
      <c r="H13" s="3">
        <v>0</v>
      </c>
      <c r="I13" s="3">
        <f>1139.88+188.75</f>
        <v>1328.63</v>
      </c>
      <c r="J13" s="3">
        <v>5093.14</v>
      </c>
      <c r="K13" s="3">
        <v>2502.02</v>
      </c>
      <c r="L13" s="3">
        <v>4768.01</v>
      </c>
      <c r="M13" s="3">
        <v>1307.63</v>
      </c>
      <c r="N13" s="3"/>
      <c r="O13">
        <f t="shared" si="1"/>
        <v>25181.59</v>
      </c>
    </row>
    <row r="14" spans="1:15" ht="12.75">
      <c r="A14" s="2" t="s">
        <v>13</v>
      </c>
      <c r="B14" s="3">
        <v>21465</v>
      </c>
      <c r="C14" s="3">
        <v>20023</v>
      </c>
      <c r="D14" s="3">
        <f t="shared" si="0"/>
        <v>-643711</v>
      </c>
      <c r="E14" s="3">
        <v>8761.68</v>
      </c>
      <c r="F14" s="3">
        <v>1420.48</v>
      </c>
      <c r="G14" s="3">
        <v>0</v>
      </c>
      <c r="H14" s="3">
        <v>0</v>
      </c>
      <c r="I14" s="3">
        <f>1139.88+188.75</f>
        <v>1328.63</v>
      </c>
      <c r="J14" s="3">
        <v>2892.49</v>
      </c>
      <c r="K14" s="3">
        <v>1243.14</v>
      </c>
      <c r="L14" s="3">
        <v>3351.77</v>
      </c>
      <c r="M14" s="3">
        <v>1024.83</v>
      </c>
      <c r="N14" s="3"/>
      <c r="O14">
        <f t="shared" si="1"/>
        <v>20023.019999999997</v>
      </c>
    </row>
    <row r="15" spans="1:15" ht="12.75">
      <c r="A15" s="2" t="s">
        <v>19</v>
      </c>
      <c r="B15" s="3">
        <v>21465</v>
      </c>
      <c r="C15" s="3">
        <v>23242</v>
      </c>
      <c r="D15" s="3">
        <f t="shared" si="0"/>
        <v>-645488</v>
      </c>
      <c r="E15" s="3">
        <v>8761.68</v>
      </c>
      <c r="F15" s="3">
        <v>1420.48</v>
      </c>
      <c r="G15" s="3">
        <v>0</v>
      </c>
      <c r="H15" s="3">
        <v>0</v>
      </c>
      <c r="I15" s="3">
        <f>1139.88+188.75</f>
        <v>1328.63</v>
      </c>
      <c r="J15" s="3">
        <v>5211.37</v>
      </c>
      <c r="K15" s="3">
        <v>1809.64</v>
      </c>
      <c r="L15" s="3">
        <v>3509.13</v>
      </c>
      <c r="M15" s="3">
        <v>1201.31</v>
      </c>
      <c r="N15" s="3"/>
      <c r="O15">
        <f t="shared" si="1"/>
        <v>23242.24</v>
      </c>
    </row>
    <row r="16" spans="1:15" ht="12.75">
      <c r="A16" s="2" t="s">
        <v>20</v>
      </c>
      <c r="B16" s="3">
        <v>23114</v>
      </c>
      <c r="C16" s="3">
        <v>46410</v>
      </c>
      <c r="D16" s="3">
        <f t="shared" si="0"/>
        <v>-668784</v>
      </c>
      <c r="E16" s="3">
        <v>8761.68</v>
      </c>
      <c r="F16" s="3">
        <v>1420.48</v>
      </c>
      <c r="G16" s="3">
        <v>0</v>
      </c>
      <c r="H16" s="3">
        <v>0</v>
      </c>
      <c r="I16" s="3">
        <f>1139.88+188.75</f>
        <v>1328.63</v>
      </c>
      <c r="J16" s="3">
        <v>27108.86</v>
      </c>
      <c r="K16" s="3">
        <v>1809.64</v>
      </c>
      <c r="L16" s="3">
        <v>3509.13</v>
      </c>
      <c r="M16" s="3">
        <v>2471.37</v>
      </c>
      <c r="N16" s="3"/>
      <c r="O16">
        <f t="shared" si="1"/>
        <v>46409.79</v>
      </c>
    </row>
    <row r="17" spans="1:15" ht="12.75">
      <c r="A17" s="2" t="s">
        <v>14</v>
      </c>
      <c r="B17" s="3">
        <v>20057</v>
      </c>
      <c r="C17" s="3">
        <v>64979</v>
      </c>
      <c r="D17" s="3">
        <f t="shared" si="0"/>
        <v>-713706</v>
      </c>
      <c r="E17" s="3">
        <v>9317.11</v>
      </c>
      <c r="F17" s="3">
        <v>1420.48</v>
      </c>
      <c r="G17" s="3">
        <v>0</v>
      </c>
      <c r="H17" s="3">
        <v>0</v>
      </c>
      <c r="I17" s="3">
        <f>1198.88+188.75</f>
        <v>1387.63</v>
      </c>
      <c r="J17" s="3">
        <v>44017.11</v>
      </c>
      <c r="K17" s="3">
        <v>1652.28</v>
      </c>
      <c r="L17" s="6">
        <v>3697.96</v>
      </c>
      <c r="M17" s="3">
        <v>3486.09</v>
      </c>
      <c r="N17" s="3"/>
      <c r="O17">
        <f t="shared" si="1"/>
        <v>64978.66</v>
      </c>
    </row>
    <row r="18" spans="1:15" ht="26.25" customHeight="1">
      <c r="A18" s="8" t="s">
        <v>25</v>
      </c>
      <c r="B18" s="3">
        <v>69491</v>
      </c>
      <c r="C18" s="6">
        <v>69682</v>
      </c>
      <c r="D18" s="3">
        <f t="shared" si="0"/>
        <v>-713897</v>
      </c>
      <c r="E18" s="3">
        <v>27825.47</v>
      </c>
      <c r="F18" s="3">
        <v>4261.45</v>
      </c>
      <c r="G18" s="3">
        <v>0</v>
      </c>
      <c r="H18" s="3">
        <v>0</v>
      </c>
      <c r="I18" s="3">
        <f>596.64+566.25</f>
        <v>1162.8899999999999</v>
      </c>
      <c r="J18" s="6">
        <v>11539.15</v>
      </c>
      <c r="K18" s="6">
        <v>5916.74</v>
      </c>
      <c r="L18" s="6">
        <v>12384.23</v>
      </c>
      <c r="M18" s="6">
        <v>3591.77</v>
      </c>
      <c r="N18" s="6"/>
      <c r="O18">
        <f t="shared" si="1"/>
        <v>66681.70000000001</v>
      </c>
    </row>
    <row r="19" spans="1:15" ht="29.25" customHeight="1">
      <c r="A19" s="8" t="s">
        <v>26</v>
      </c>
      <c r="B19" s="3">
        <v>45054</v>
      </c>
      <c r="C19" s="6">
        <v>63098</v>
      </c>
      <c r="D19" s="3">
        <f t="shared" si="0"/>
        <v>-731941</v>
      </c>
      <c r="E19" s="3">
        <v>16655.39</v>
      </c>
      <c r="F19" s="3">
        <v>2840.96</v>
      </c>
      <c r="G19" s="3">
        <v>1730.96</v>
      </c>
      <c r="H19" s="3">
        <v>0</v>
      </c>
      <c r="I19" s="3">
        <f>2397.76+377.5</f>
        <v>2775.26</v>
      </c>
      <c r="J19" s="6">
        <v>19454.33</v>
      </c>
      <c r="K19" s="6">
        <v>4421.82</v>
      </c>
      <c r="L19" s="6">
        <v>8387.29</v>
      </c>
      <c r="M19" s="6">
        <v>3306.91</v>
      </c>
      <c r="N19" s="6">
        <v>3524.86</v>
      </c>
      <c r="O19">
        <f>E19+F19+G19+H19+I19+J19+K19+L19+M19+N19</f>
        <v>63097.78</v>
      </c>
    </row>
    <row r="20" spans="1:15" ht="12.75">
      <c r="A20" s="5" t="s">
        <v>15</v>
      </c>
      <c r="B20" s="5">
        <f>SUM(B11:B19)</f>
        <v>269636</v>
      </c>
      <c r="C20" s="5">
        <f>SUM(C11:C19)</f>
        <v>398537</v>
      </c>
      <c r="D20" s="5"/>
      <c r="E20" s="5">
        <f>SUM(E11:E19)</f>
        <v>105979.99</v>
      </c>
      <c r="F20" s="5">
        <f>SUM(F11:F19)</f>
        <v>16979.37</v>
      </c>
      <c r="G20" s="5">
        <f>SUM(G11:G19)</f>
        <v>1730.96</v>
      </c>
      <c r="H20" s="5">
        <f>SUM(H11:H19)</f>
        <v>0</v>
      </c>
      <c r="I20" s="5">
        <f>SUM(I11:I19)</f>
        <v>13243.28</v>
      </c>
      <c r="J20" s="5">
        <f>SUM(J11:J19)</f>
        <v>163236.68</v>
      </c>
      <c r="K20" s="5">
        <f>SUM(K11:K19)</f>
        <v>23792.83</v>
      </c>
      <c r="L20" s="5">
        <f>SUM(L11:L19)</f>
        <v>46090.75</v>
      </c>
      <c r="M20" s="5">
        <f>SUM(M11:M19)</f>
        <v>20957.46</v>
      </c>
      <c r="N20" s="3">
        <f>N19</f>
        <v>3524.86</v>
      </c>
      <c r="O20">
        <f>E20+F20+G20+H20+I20+J20+K20+L20+M20+N20</f>
        <v>395536.18000000005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2022-03-15T12:57:33Z</cp:lastPrinted>
  <dcterms:created xsi:type="dcterms:W3CDTF">2012-09-02T06:37:17Z</dcterms:created>
  <dcterms:modified xsi:type="dcterms:W3CDTF">2022-03-15T12:57:55Z</dcterms:modified>
  <cp:category/>
  <cp:version/>
  <cp:contentType/>
  <cp:contentStatus/>
</cp:coreProperties>
</file>