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<sst xmlns="http://schemas.openxmlformats.org/spreadsheetml/2006/main" count="28" uniqueCount="28">
  <si>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</si>
  <si>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</si>
  <si>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</si>
  <si>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</si>
  <si>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</si>
  <si>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</si>
  <si>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</si>
  <si>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</si>
  <si>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</si>
  <si>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</si>
  <si>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</si>
  <si>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</si>
  <si>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</si>
  <si>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</si>
  <si>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</si>
  <si>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</si>
  <si>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</si>
  <si>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</si>
  <si>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</si>
  <si>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</si>
  <si>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</si>
  <si>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</si>
  <si>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</si>
  <si>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</si>
  <si>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Забайкальская д.23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</si>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</sst>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00390625" style="0" customWidth="1"/>
    <col min="7" max="7" width="7.875" style="0" customWidth="1"/>
    <col min="8" max="8" width="10.00390625" style="0" customWidth="1"/>
    <col min="15" max="15" width="8.25390625" style="0" customWidth="1"/>
  </cols>
  <sheetData>
    <row r="2" spans="3:11" ht="12.75">
      <c r="C2" s="1"/>
      <c r="D2" s="1" t="s">
        <v>24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2" t="s">
        <v>18</v>
      </c>
      <c r="B6" s="25" t="s">
        <v>0</v>
      </c>
      <c r="C6" s="25" t="s">
        <v>1</v>
      </c>
      <c r="D6" s="25" t="s">
        <v>2</v>
      </c>
      <c r="E6" s="28" t="s">
        <v>7</v>
      </c>
      <c r="F6" s="29"/>
      <c r="G6" s="30"/>
      <c r="H6" s="7"/>
      <c r="I6" s="15" t="s">
        <v>10</v>
      </c>
      <c r="J6" s="9" t="s">
        <v>22</v>
      </c>
      <c r="K6" s="9" t="s">
        <v>6</v>
      </c>
      <c r="L6" s="9" t="s">
        <v>8</v>
      </c>
      <c r="M6" s="9" t="s">
        <v>9</v>
      </c>
      <c r="N6" s="9" t="s">
        <v>19</v>
      </c>
      <c r="O6" s="20" t="s">
        <v>23</v>
      </c>
    </row>
    <row r="7" spans="1:15" ht="12.75" customHeight="1">
      <c r="A7" s="23"/>
      <c r="B7" s="26"/>
      <c r="C7" s="26"/>
      <c r="D7" s="26"/>
      <c r="E7" s="12" t="s">
        <v>3</v>
      </c>
      <c r="F7" s="12" t="s">
        <v>4</v>
      </c>
      <c r="G7" s="31" t="s">
        <v>17</v>
      </c>
      <c r="H7" s="12" t="s">
        <v>5</v>
      </c>
      <c r="I7" s="16"/>
      <c r="J7" s="18"/>
      <c r="K7" s="10"/>
      <c r="L7" s="10"/>
      <c r="M7" s="10"/>
      <c r="N7" s="10"/>
      <c r="O7" s="21"/>
    </row>
    <row r="8" spans="1:15" ht="12.75">
      <c r="A8" s="23"/>
      <c r="B8" s="26"/>
      <c r="C8" s="26"/>
      <c r="D8" s="26"/>
      <c r="E8" s="13"/>
      <c r="F8" s="13"/>
      <c r="G8" s="32"/>
      <c r="H8" s="13"/>
      <c r="I8" s="16"/>
      <c r="J8" s="18"/>
      <c r="K8" s="10"/>
      <c r="L8" s="10"/>
      <c r="M8" s="10"/>
      <c r="N8" s="10"/>
      <c r="O8" s="21"/>
    </row>
    <row r="9" spans="1:15" ht="12.75">
      <c r="A9" s="24"/>
      <c r="B9" s="27"/>
      <c r="C9" s="27"/>
      <c r="D9" s="27"/>
      <c r="E9" s="14"/>
      <c r="F9" s="14"/>
      <c r="G9" s="33"/>
      <c r="H9" s="14"/>
      <c r="I9" s="17"/>
      <c r="J9" s="19"/>
      <c r="K9" s="11"/>
      <c r="L9" s="11"/>
      <c r="M9" s="11"/>
      <c r="N9" s="11"/>
      <c r="O9" s="21"/>
    </row>
    <row r="10" spans="1:15" ht="12.75">
      <c r="A10" s="2" t="s">
        <v>25</v>
      </c>
      <c r="B10" s="3"/>
      <c r="C10" s="3"/>
      <c r="D10" s="3">
        <v>39563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106876</v>
      </c>
      <c r="C11" s="3">
        <v>87760</v>
      </c>
      <c r="D11" s="3">
        <f>D10+B11-C11</f>
        <v>58679</v>
      </c>
      <c r="E11" s="3">
        <v>6002.22</v>
      </c>
      <c r="F11" s="3">
        <v>7135.61</v>
      </c>
      <c r="G11" s="3">
        <v>0</v>
      </c>
      <c r="H11" s="3">
        <v>0</v>
      </c>
      <c r="I11" s="3">
        <v>18915</v>
      </c>
      <c r="J11" s="3">
        <f>13166.29+666.56+4297.41</f>
        <v>18130.260000000002</v>
      </c>
      <c r="K11" s="3">
        <v>12973.38</v>
      </c>
      <c r="L11" s="3">
        <v>8585.82</v>
      </c>
      <c r="M11" s="3">
        <v>12200.9</v>
      </c>
      <c r="N11" s="3">
        <v>3817.15</v>
      </c>
      <c r="O11" s="3"/>
      <c r="P11">
        <f>E11+F11+G11+H11+I11+J11+K11+L11+M11+N11</f>
        <v>87760.34</v>
      </c>
    </row>
    <row r="12" spans="1:16" ht="12.75">
      <c r="A12" s="2" t="s">
        <v>12</v>
      </c>
      <c r="B12" s="3">
        <v>107904</v>
      </c>
      <c r="C12" s="3">
        <v>202014</v>
      </c>
      <c r="D12" s="3">
        <f aca="true" t="shared" si="0" ref="D12:D19">D11+B12-C12</f>
        <v>-35431</v>
      </c>
      <c r="E12" s="3">
        <v>6295.17</v>
      </c>
      <c r="F12" s="3">
        <v>9138.23</v>
      </c>
      <c r="G12" s="3">
        <v>0</v>
      </c>
      <c r="H12" s="3">
        <v>0</v>
      </c>
      <c r="I12" s="3">
        <v>18915</v>
      </c>
      <c r="J12" s="3">
        <f>13166.29+684.73+3610.22</f>
        <v>17461.24</v>
      </c>
      <c r="K12" s="3">
        <v>116073.07</v>
      </c>
      <c r="L12" s="3">
        <v>9618.7</v>
      </c>
      <c r="M12" s="3">
        <v>14395.77</v>
      </c>
      <c r="N12" s="3">
        <v>10117.28</v>
      </c>
      <c r="O12" s="3"/>
      <c r="P12">
        <f aca="true" t="shared" si="1" ref="P12:P19">E12+F12+G12+H12+I12+J12+K12+L12+M12+N12</f>
        <v>202014.46000000002</v>
      </c>
    </row>
    <row r="13" spans="1:16" ht="12.75">
      <c r="A13" s="2" t="s">
        <v>13</v>
      </c>
      <c r="B13" s="3">
        <v>111085</v>
      </c>
      <c r="C13" s="3">
        <v>94963</v>
      </c>
      <c r="D13" s="3">
        <f t="shared" si="0"/>
        <v>-19309</v>
      </c>
      <c r="E13" s="3">
        <v>6007.43</v>
      </c>
      <c r="F13" s="3">
        <v>9765</v>
      </c>
      <c r="G13" s="3">
        <v>0</v>
      </c>
      <c r="H13" s="3">
        <v>500.25</v>
      </c>
      <c r="I13" s="3">
        <v>-2443.4</v>
      </c>
      <c r="J13" s="3">
        <f>13166.29+684.73+3610.22</f>
        <v>17461.24</v>
      </c>
      <c r="K13" s="3">
        <v>29599.74</v>
      </c>
      <c r="L13" s="3">
        <v>10264.25</v>
      </c>
      <c r="M13" s="3">
        <v>19560.17</v>
      </c>
      <c r="N13" s="3">
        <v>4248.7</v>
      </c>
      <c r="O13" s="3"/>
      <c r="P13">
        <f t="shared" si="1"/>
        <v>94963.38</v>
      </c>
    </row>
    <row r="14" spans="1:16" ht="12.75">
      <c r="A14" s="2" t="s">
        <v>14</v>
      </c>
      <c r="B14" s="3">
        <v>121538</v>
      </c>
      <c r="C14" s="3">
        <v>113121</v>
      </c>
      <c r="D14" s="3">
        <f t="shared" si="0"/>
        <v>-10892</v>
      </c>
      <c r="E14" s="3">
        <v>6007.43</v>
      </c>
      <c r="F14" s="3">
        <v>9765</v>
      </c>
      <c r="G14" s="3">
        <v>0</v>
      </c>
      <c r="H14" s="3">
        <v>0</v>
      </c>
      <c r="I14" s="3">
        <v>18915</v>
      </c>
      <c r="J14" s="3">
        <f>13166.29+684.73+3610.22</f>
        <v>17461.24</v>
      </c>
      <c r="K14" s="3">
        <v>36878.51</v>
      </c>
      <c r="L14" s="3">
        <v>5099.85</v>
      </c>
      <c r="M14" s="3">
        <v>13750.22</v>
      </c>
      <c r="N14" s="3">
        <v>5244.13</v>
      </c>
      <c r="O14" s="3"/>
      <c r="P14">
        <f t="shared" si="1"/>
        <v>113121.38</v>
      </c>
    </row>
    <row r="15" spans="1:16" ht="12.75">
      <c r="A15" s="2" t="s">
        <v>20</v>
      </c>
      <c r="B15" s="3">
        <v>121538</v>
      </c>
      <c r="C15" s="3">
        <v>91166</v>
      </c>
      <c r="D15" s="3">
        <f t="shared" si="0"/>
        <v>19480</v>
      </c>
      <c r="E15" s="3">
        <v>6007.43</v>
      </c>
      <c r="F15" s="3">
        <v>9765</v>
      </c>
      <c r="G15" s="3">
        <v>0</v>
      </c>
      <c r="H15" s="3">
        <v>0</v>
      </c>
      <c r="I15" s="3">
        <v>18915</v>
      </c>
      <c r="J15" s="3">
        <f>13166.29+684.73+3610.22</f>
        <v>17461.24</v>
      </c>
      <c r="K15" s="3">
        <v>13157.54</v>
      </c>
      <c r="L15" s="3">
        <v>7423.83</v>
      </c>
      <c r="M15" s="3">
        <v>14395.77</v>
      </c>
      <c r="N15" s="3">
        <v>4040.54</v>
      </c>
      <c r="O15" s="3"/>
      <c r="P15">
        <f t="shared" si="1"/>
        <v>91166.34999999999</v>
      </c>
    </row>
    <row r="16" spans="1:16" ht="12.75">
      <c r="A16" s="2" t="s">
        <v>21</v>
      </c>
      <c r="B16" s="3">
        <v>125515</v>
      </c>
      <c r="C16" s="3">
        <v>146151</v>
      </c>
      <c r="D16" s="3">
        <f t="shared" si="0"/>
        <v>-1156</v>
      </c>
      <c r="E16" s="3">
        <v>6007.43</v>
      </c>
      <c r="F16" s="3">
        <v>9765</v>
      </c>
      <c r="G16" s="3">
        <v>0</v>
      </c>
      <c r="H16" s="3">
        <v>0</v>
      </c>
      <c r="I16" s="3">
        <v>18915</v>
      </c>
      <c r="J16" s="3">
        <f>13166.29+684.73+3610.22</f>
        <v>17461.24</v>
      </c>
      <c r="K16" s="3">
        <v>65127.77</v>
      </c>
      <c r="L16" s="3">
        <v>7423.83</v>
      </c>
      <c r="M16" s="3">
        <v>14395.77</v>
      </c>
      <c r="N16" s="3">
        <v>7054.82</v>
      </c>
      <c r="O16" s="3"/>
      <c r="P16">
        <f t="shared" si="1"/>
        <v>146150.86000000002</v>
      </c>
    </row>
    <row r="17" spans="1:16" ht="12.75">
      <c r="A17" s="2" t="s">
        <v>15</v>
      </c>
      <c r="B17" s="3">
        <v>114456</v>
      </c>
      <c r="C17" s="3">
        <v>94266</v>
      </c>
      <c r="D17" s="3">
        <f t="shared" si="0"/>
        <v>19034</v>
      </c>
      <c r="E17" s="3">
        <v>7591.96</v>
      </c>
      <c r="F17" s="3">
        <v>8226.83</v>
      </c>
      <c r="G17" s="3">
        <v>0</v>
      </c>
      <c r="H17" s="3">
        <v>400.2</v>
      </c>
      <c r="I17" s="3">
        <v>18915</v>
      </c>
      <c r="J17" s="3">
        <f>13166.29+684.73+3839.25</f>
        <v>17690.27</v>
      </c>
      <c r="K17" s="3">
        <v>15294.93</v>
      </c>
      <c r="L17" s="3">
        <v>6778.28</v>
      </c>
      <c r="M17" s="6">
        <v>15170.43</v>
      </c>
      <c r="N17" s="3">
        <v>4197.9</v>
      </c>
      <c r="O17" s="3"/>
      <c r="P17">
        <f t="shared" si="1"/>
        <v>94265.79999999999</v>
      </c>
    </row>
    <row r="18" spans="1:16" ht="25.5" customHeight="1">
      <c r="A18" s="8" t="s">
        <v>26</v>
      </c>
      <c r="B18" s="3">
        <v>357837</v>
      </c>
      <c r="C18" s="6">
        <v>350537</v>
      </c>
      <c r="D18" s="3">
        <f t="shared" si="0"/>
        <v>26334</v>
      </c>
      <c r="E18" s="3">
        <v>19946.64</v>
      </c>
      <c r="F18" s="3">
        <v>24370.84</v>
      </c>
      <c r="G18" s="3">
        <v>0</v>
      </c>
      <c r="H18" s="6">
        <v>500.25</v>
      </c>
      <c r="I18" s="3">
        <v>54433.17</v>
      </c>
      <c r="J18" s="3">
        <f>13166.29+2054.19+11517.75</f>
        <v>26738.230000000003</v>
      </c>
      <c r="K18" s="6">
        <v>131719.44</v>
      </c>
      <c r="L18" s="6">
        <v>24272.68</v>
      </c>
      <c r="M18" s="6">
        <v>50804.79</v>
      </c>
      <c r="N18" s="6">
        <v>17750.77</v>
      </c>
      <c r="O18" s="6"/>
      <c r="P18">
        <f t="shared" si="1"/>
        <v>350536.81</v>
      </c>
    </row>
    <row r="19" spans="1:16" ht="25.5" customHeight="1">
      <c r="A19" s="8" t="s">
        <v>27</v>
      </c>
      <c r="B19" s="3">
        <v>268413</v>
      </c>
      <c r="C19" s="6">
        <v>247215</v>
      </c>
      <c r="D19" s="3">
        <f t="shared" si="0"/>
        <v>47532</v>
      </c>
      <c r="E19" s="3">
        <v>12590.34</v>
      </c>
      <c r="F19" s="3">
        <v>15624</v>
      </c>
      <c r="G19" s="3">
        <v>7101.05</v>
      </c>
      <c r="H19" s="6">
        <v>500.25</v>
      </c>
      <c r="I19" s="3">
        <v>42101</v>
      </c>
      <c r="J19" s="3">
        <f>13166.29+1369.46+7678.5</f>
        <v>22214.25</v>
      </c>
      <c r="K19" s="6">
        <v>67741.85</v>
      </c>
      <c r="L19" s="6">
        <v>18139.96</v>
      </c>
      <c r="M19" s="6">
        <v>34407.82</v>
      </c>
      <c r="N19" s="6">
        <v>12334.66</v>
      </c>
      <c r="O19" s="6">
        <v>14460.32</v>
      </c>
      <c r="P19">
        <f>E19+F19+G19+H19+I19+J19+K19+L19+M19+N19+O19</f>
        <v>247215.5</v>
      </c>
    </row>
    <row r="20" spans="1:16" ht="12.75">
      <c r="A20" s="5" t="s">
        <v>16</v>
      </c>
      <c r="B20" s="5">
        <f>SUM(B11:B19)</f>
        <v>1435162</v>
      </c>
      <c r="C20" s="5">
        <f>SUM(C11:C19)</f>
        <v>1427193</v>
      </c>
      <c r="D20" s="5"/>
      <c r="E20" s="5">
        <f>SUM(E11:E19)</f>
        <v>76456.05</v>
      </c>
      <c r="F20" s="5">
        <f>SUM(F11:F19)</f>
        <v>103555.51</v>
      </c>
      <c r="G20" s="5">
        <f>SUM(G11:G19)</f>
        <v>7101.05</v>
      </c>
      <c r="H20" s="5">
        <f>SUM(H11:H19)</f>
        <v>1900.95</v>
      </c>
      <c r="I20" s="5">
        <f>SUM(I11:I19)</f>
        <v>207580.77000000002</v>
      </c>
      <c r="J20" s="5">
        <f>SUM(J11:J19)</f>
        <v>172079.21000000002</v>
      </c>
      <c r="K20" s="5">
        <f>SUM(K11:K19)</f>
        <v>488566.23</v>
      </c>
      <c r="L20" s="5">
        <f>SUM(L11:L19)</f>
        <v>97607.20000000001</v>
      </c>
      <c r="M20" s="5">
        <f>SUM(M11:M19)</f>
        <v>189081.64</v>
      </c>
      <c r="N20" s="5">
        <f>SUM(N11:N19)</f>
        <v>68805.95000000001</v>
      </c>
      <c r="O20" s="3">
        <f>O19</f>
        <v>14460.32</v>
      </c>
      <c r="P20">
        <f>E20+F20+G20+H20+I20+J20+K20+L20+M20+N20+O20</f>
        <v>1427194.88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6:I9"/>
    <mergeCell ref="K6:K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2021-03-28T07:42:02Z</cp:lastPrinted>
  <dcterms:created xsi:type="dcterms:W3CDTF">2012-09-02T06:37:17Z</dcterms:created>
  <dcterms:modified xsi:type="dcterms:W3CDTF">2022-03-16T08:09:35Z</dcterms:modified>
  <cp:category/>
  <cp:version/>
  <cp:contentType/>
  <cp:contentStatus/>
</cp:coreProperties>
</file>