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<sst xmlns="http://schemas.openxmlformats.org/spreadsheetml/2006/main" count="27" uniqueCount="27">
  <si>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</si>
  <si>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</si>
  <si>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</si>
  <si>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</si>
  <si>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</si>
  <si>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</si>
  <si>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</si>
  <si>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</si>
  <si>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</si>
  <si>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</si>
  <si>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</si>
  <si>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</si>
  <si>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</si>
  <si>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</si>
  <si>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</si>
  <si>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</si>
  <si>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</si>
  <si>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</si>
  <si>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</si>
  <si>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</si>
  <si>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</si>
  <si>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</si>
  <si>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</si>
  <si>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год по ул. п.Элеватор д.9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</si>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</sst>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2" max="2" width="9.00390625" style="0" customWidth="1"/>
    <col min="3" max="3" width="8.625" style="0" customWidth="1"/>
    <col min="4" max="4" width="11.125" style="0" customWidth="1"/>
    <col min="7" max="7" width="8.00390625" style="0" customWidth="1"/>
    <col min="8" max="8" width="11.25390625" style="0" customWidth="1"/>
    <col min="9" max="9" width="9.753906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20" t="s">
        <v>17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21</v>
      </c>
      <c r="J6" s="12" t="s">
        <v>6</v>
      </c>
      <c r="K6" s="12" t="s">
        <v>8</v>
      </c>
      <c r="L6" s="12" t="s">
        <v>9</v>
      </c>
      <c r="M6" s="12" t="s">
        <v>18</v>
      </c>
      <c r="N6" s="10" t="s">
        <v>22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16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24</v>
      </c>
      <c r="B10" s="3"/>
      <c r="C10" s="3"/>
      <c r="D10" s="3">
        <v>-36767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5052</v>
      </c>
      <c r="C11" s="3">
        <v>3392</v>
      </c>
      <c r="D11" s="3">
        <f>D10+B11-C11</f>
        <v>-35107</v>
      </c>
      <c r="E11" s="3">
        <v>1129.42</v>
      </c>
      <c r="F11" s="3">
        <v>0</v>
      </c>
      <c r="G11" s="3">
        <v>0</v>
      </c>
      <c r="H11" s="3">
        <v>0</v>
      </c>
      <c r="I11" s="3">
        <f>156.4+159.34+0</f>
        <v>315.74</v>
      </c>
      <c r="J11" s="3">
        <v>642.78</v>
      </c>
      <c r="K11" s="3">
        <v>504.07</v>
      </c>
      <c r="L11" s="3">
        <v>716.31</v>
      </c>
      <c r="M11" s="3">
        <v>83.79</v>
      </c>
      <c r="N11" s="3"/>
      <c r="O11">
        <f>E11+F11+G11+H11+I11+J11+K11+L11+M11</f>
        <v>3392.11</v>
      </c>
    </row>
    <row r="12" spans="1:15" ht="12.75">
      <c r="A12" s="2" t="s">
        <v>11</v>
      </c>
      <c r="B12" s="3">
        <v>4644</v>
      </c>
      <c r="C12" s="3">
        <v>3831</v>
      </c>
      <c r="D12" s="3">
        <f aca="true" t="shared" si="0" ref="D12:D19">D11+B12-C12</f>
        <v>-34294</v>
      </c>
      <c r="E12" s="3">
        <v>1440.2</v>
      </c>
      <c r="F12" s="3">
        <v>0</v>
      </c>
      <c r="G12" s="3">
        <v>0</v>
      </c>
      <c r="H12" s="3">
        <v>0</v>
      </c>
      <c r="I12" s="3">
        <f>164.22+159.34</f>
        <v>323.56</v>
      </c>
      <c r="J12" s="3">
        <v>561.63</v>
      </c>
      <c r="K12" s="3">
        <v>564.71</v>
      </c>
      <c r="L12" s="3">
        <v>845.17</v>
      </c>
      <c r="M12" s="3">
        <v>95.53</v>
      </c>
      <c r="N12" s="3"/>
      <c r="O12">
        <f aca="true" t="shared" si="1" ref="O12:O19">E12+F12+G12+H12+I12+J12+K12+L12+M12</f>
        <v>3830.8</v>
      </c>
    </row>
    <row r="13" spans="1:15" ht="12.75">
      <c r="A13" s="2" t="s">
        <v>12</v>
      </c>
      <c r="B13" s="3">
        <v>4648</v>
      </c>
      <c r="C13" s="3">
        <v>4261</v>
      </c>
      <c r="D13" s="3">
        <f t="shared" si="0"/>
        <v>-33907</v>
      </c>
      <c r="E13" s="3">
        <v>1440.2</v>
      </c>
      <c r="F13" s="3">
        <v>0</v>
      </c>
      <c r="G13" s="3">
        <v>0</v>
      </c>
      <c r="H13" s="3">
        <v>0</v>
      </c>
      <c r="I13" s="3">
        <f>164.22+159.34</f>
        <v>323.56</v>
      </c>
      <c r="J13" s="3">
        <v>638.8</v>
      </c>
      <c r="K13" s="3">
        <v>602.61</v>
      </c>
      <c r="L13" s="3">
        <v>1148.37</v>
      </c>
      <c r="M13" s="3">
        <v>107.24</v>
      </c>
      <c r="N13" s="3"/>
      <c r="O13">
        <f t="shared" si="1"/>
        <v>4260.78</v>
      </c>
    </row>
    <row r="14" spans="1:15" ht="12.75">
      <c r="A14" s="2" t="s">
        <v>13</v>
      </c>
      <c r="B14" s="3">
        <v>4624</v>
      </c>
      <c r="C14" s="3">
        <v>3862</v>
      </c>
      <c r="D14" s="3">
        <f t="shared" si="0"/>
        <v>-33145</v>
      </c>
      <c r="E14" s="3">
        <v>1440.2</v>
      </c>
      <c r="F14" s="3">
        <v>0</v>
      </c>
      <c r="G14" s="3">
        <v>0</v>
      </c>
      <c r="H14" s="3">
        <v>0</v>
      </c>
      <c r="I14" s="3">
        <f>164.22+159.34</f>
        <v>323.56</v>
      </c>
      <c r="J14" s="3">
        <v>895.01</v>
      </c>
      <c r="K14" s="3">
        <v>299.41</v>
      </c>
      <c r="L14" s="3">
        <v>807.27</v>
      </c>
      <c r="M14" s="3">
        <v>96.37</v>
      </c>
      <c r="N14" s="3"/>
      <c r="O14">
        <f t="shared" si="1"/>
        <v>3861.8199999999997</v>
      </c>
    </row>
    <row r="15" spans="1:15" ht="12.75">
      <c r="A15" s="2" t="s">
        <v>19</v>
      </c>
      <c r="B15" s="3">
        <v>4624</v>
      </c>
      <c r="C15" s="3">
        <v>6495</v>
      </c>
      <c r="D15" s="3">
        <f t="shared" si="0"/>
        <v>-35016</v>
      </c>
      <c r="E15" s="3">
        <v>1440.2</v>
      </c>
      <c r="F15" s="3">
        <v>0</v>
      </c>
      <c r="G15" s="3">
        <v>0</v>
      </c>
      <c r="H15" s="3">
        <v>0</v>
      </c>
      <c r="I15" s="3">
        <f>164.22+159.34</f>
        <v>323.56</v>
      </c>
      <c r="J15" s="3">
        <v>3282.61</v>
      </c>
      <c r="K15" s="3">
        <v>435.85</v>
      </c>
      <c r="L15" s="3">
        <v>845.17</v>
      </c>
      <c r="M15" s="3">
        <v>168.11</v>
      </c>
      <c r="N15" s="3"/>
      <c r="O15">
        <f t="shared" si="1"/>
        <v>6495.5</v>
      </c>
    </row>
    <row r="16" spans="1:15" ht="12.75">
      <c r="A16" s="2" t="s">
        <v>20</v>
      </c>
      <c r="B16" s="3">
        <v>5210</v>
      </c>
      <c r="C16" s="3">
        <v>3725</v>
      </c>
      <c r="D16" s="3">
        <f t="shared" si="0"/>
        <v>-33531</v>
      </c>
      <c r="E16" s="3">
        <v>1440.2</v>
      </c>
      <c r="F16" s="3">
        <v>0</v>
      </c>
      <c r="G16" s="3">
        <v>0</v>
      </c>
      <c r="H16" s="3">
        <v>0</v>
      </c>
      <c r="I16" s="3">
        <f>164.22+159.34</f>
        <v>323.56</v>
      </c>
      <c r="J16" s="3">
        <v>587.81</v>
      </c>
      <c r="K16" s="3">
        <v>435.85</v>
      </c>
      <c r="L16" s="3">
        <v>845.17</v>
      </c>
      <c r="M16" s="3">
        <v>92.65</v>
      </c>
      <c r="N16" s="3"/>
      <c r="O16">
        <f t="shared" si="1"/>
        <v>3725.24</v>
      </c>
    </row>
    <row r="17" spans="1:15" ht="12.75">
      <c r="A17" s="2" t="s">
        <v>14</v>
      </c>
      <c r="B17" s="3">
        <v>4043</v>
      </c>
      <c r="C17" s="3">
        <v>3780</v>
      </c>
      <c r="D17" s="3">
        <f t="shared" si="0"/>
        <v>-33268</v>
      </c>
      <c r="E17" s="3">
        <v>1440.2</v>
      </c>
      <c r="F17" s="3">
        <v>0</v>
      </c>
      <c r="G17" s="3">
        <v>0</v>
      </c>
      <c r="H17" s="3">
        <v>0</v>
      </c>
      <c r="I17" s="3">
        <f>172.72+159.34</f>
        <v>332.06</v>
      </c>
      <c r="J17" s="3">
        <v>625.71</v>
      </c>
      <c r="K17" s="3">
        <v>397.95</v>
      </c>
      <c r="L17" s="6">
        <v>890.65</v>
      </c>
      <c r="M17" s="3">
        <v>93.93</v>
      </c>
      <c r="N17" s="3"/>
      <c r="O17">
        <f t="shared" si="1"/>
        <v>3780.5</v>
      </c>
    </row>
    <row r="18" spans="1:15" ht="25.5" customHeight="1">
      <c r="A18" s="9" t="s">
        <v>25</v>
      </c>
      <c r="B18" s="3">
        <v>14353</v>
      </c>
      <c r="C18" s="6">
        <v>13413</v>
      </c>
      <c r="D18" s="3">
        <f t="shared" si="0"/>
        <v>-32328</v>
      </c>
      <c r="E18" s="3">
        <v>4320.6</v>
      </c>
      <c r="F18" s="3">
        <v>0</v>
      </c>
      <c r="G18" s="3">
        <v>0</v>
      </c>
      <c r="H18" s="3">
        <v>0</v>
      </c>
      <c r="I18" s="3">
        <f>345.44+478.02</f>
        <v>823.46</v>
      </c>
      <c r="J18" s="6">
        <v>3517.92</v>
      </c>
      <c r="K18" s="6">
        <v>1425.04</v>
      </c>
      <c r="L18" s="6">
        <v>2982.73</v>
      </c>
      <c r="M18" s="6">
        <v>342.9</v>
      </c>
      <c r="N18" s="6"/>
      <c r="O18">
        <f t="shared" si="1"/>
        <v>13412.65</v>
      </c>
    </row>
    <row r="19" spans="1:15" ht="28.5" customHeight="1">
      <c r="A19" s="9" t="s">
        <v>26</v>
      </c>
      <c r="B19" s="3">
        <v>9847</v>
      </c>
      <c r="C19" s="6">
        <v>11211</v>
      </c>
      <c r="D19" s="3">
        <f t="shared" si="0"/>
        <v>-33692</v>
      </c>
      <c r="E19" s="3">
        <v>4320.6</v>
      </c>
      <c r="F19" s="3">
        <v>0</v>
      </c>
      <c r="G19" s="3">
        <v>416.9</v>
      </c>
      <c r="H19" s="3">
        <v>0</v>
      </c>
      <c r="I19" s="3">
        <f>345.44+318.68</f>
        <v>664.12</v>
      </c>
      <c r="J19" s="6">
        <v>1587.71</v>
      </c>
      <c r="K19" s="6">
        <v>1064.99</v>
      </c>
      <c r="L19" s="6">
        <v>2020.07</v>
      </c>
      <c r="M19" s="6">
        <v>287.26</v>
      </c>
      <c r="N19" s="7">
        <v>848.96</v>
      </c>
      <c r="O19">
        <f>E19+F19+G19+H19+I19+J19+K19+L19+M19+N19</f>
        <v>11210.61</v>
      </c>
    </row>
    <row r="20" spans="1:15" ht="12.75">
      <c r="A20" s="5" t="s">
        <v>15</v>
      </c>
      <c r="B20" s="5">
        <f>SUM(B11:B19)</f>
        <v>57045</v>
      </c>
      <c r="C20" s="5">
        <f>SUM(C11:C19)</f>
        <v>53970</v>
      </c>
      <c r="D20" s="5"/>
      <c r="E20" s="5">
        <f>SUM(E11:E19)</f>
        <v>18411.82</v>
      </c>
      <c r="F20" s="5">
        <f>SUM(F11:F19)</f>
        <v>0</v>
      </c>
      <c r="G20" s="5">
        <f>SUM(G11:G19)</f>
        <v>416.9</v>
      </c>
      <c r="H20" s="5">
        <f>SUM(H11:H19)</f>
        <v>0</v>
      </c>
      <c r="I20" s="5">
        <f>SUM(I11:I19)</f>
        <v>3753.18</v>
      </c>
      <c r="J20" s="5">
        <f>SUM(J11:J19)</f>
        <v>12339.98</v>
      </c>
      <c r="K20" s="5">
        <f>SUM(K11:K19)</f>
        <v>5730.48</v>
      </c>
      <c r="L20" s="5">
        <f>SUM(L11:L19)</f>
        <v>11100.91</v>
      </c>
      <c r="M20" s="5">
        <f>SUM(M11:M19)</f>
        <v>1367.78</v>
      </c>
      <c r="N20" s="3">
        <f>N19</f>
        <v>848.96</v>
      </c>
      <c r="O20">
        <f>E20+F20+G20+H20+I20+J20+K20+L20+M20+N20</f>
        <v>53970.01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2021-03-28T07:42:29Z</cp:lastPrinted>
  <dcterms:created xsi:type="dcterms:W3CDTF">2012-09-02T06:37:17Z</dcterms:created>
  <dcterms:modified xsi:type="dcterms:W3CDTF">2022-03-16T08:22:14Z</dcterms:modified>
  <cp:category/>
  <cp:version/>
  <cp:contentType/>
  <cp:contentStatus/>
</cp:coreProperties>
</file>