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<sst xmlns="http://schemas.openxmlformats.org/spreadsheetml/2006/main" count="157" uniqueCount="136">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</sst>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C58" sqref="C5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81.95</v>
      </c>
      <c r="M24" s="33">
        <f>L24*160.174*1.302*1.15</f>
        <v>19653.94804989</v>
      </c>
    </row>
    <row r="25" spans="1:13" ht="12.75">
      <c r="A25" t="s">
        <v>106</v>
      </c>
      <c r="J25" s="20">
        <v>2</v>
      </c>
      <c r="K25" s="20" t="s">
        <v>135</v>
      </c>
      <c r="L25" s="45">
        <v>3.12</v>
      </c>
      <c r="M25" s="33">
        <f aca="true" t="shared" si="1" ref="M25:M35">L25*160.174*1.302*1.15</f>
        <v>748.265014224</v>
      </c>
    </row>
    <row r="26" spans="1:13" ht="12.75">
      <c r="A26" t="s">
        <v>107</v>
      </c>
      <c r="J26" s="20">
        <v>3</v>
      </c>
      <c r="K26" s="20"/>
      <c r="L26" s="45"/>
      <c r="M26" s="33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85.07000000000001</v>
      </c>
      <c r="M36" s="34">
        <f>SUM(M24:M35)</f>
        <v>20402.213064114003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53619.02</v>
      </c>
      <c r="J40" s="20">
        <v>1</v>
      </c>
      <c r="K40" s="20"/>
      <c r="L40" s="47"/>
      <c r="M40" s="25"/>
    </row>
    <row r="41" spans="1:13" ht="12.75">
      <c r="A41" t="s">
        <v>7</v>
      </c>
      <c r="F41" s="5">
        <v>61270.05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1.1426924624881247</v>
      </c>
      <c r="J42" s="20">
        <v>3</v>
      </c>
      <c r="K42" s="20"/>
      <c r="L42" s="25"/>
      <c r="M42" s="25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62170.05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5815*1.302</f>
        <v>7571.13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9843.12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294676</v>
      </c>
      <c r="D58">
        <v>224780.8</v>
      </c>
      <c r="E58">
        <v>3156.5</v>
      </c>
      <c r="F58" s="35">
        <f>C58/D58*E58</f>
        <v>4138.0082017681225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1263.7920808800004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20402.213064114003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0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0.24</v>
      </c>
      <c r="E65" t="s">
        <v>14</v>
      </c>
      <c r="F65" s="5">
        <f>B65*D65</f>
        <v>757.56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0</v>
      </c>
    </row>
    <row r="68" spans="1:6" ht="12.75">
      <c r="A68" s="4" t="s">
        <v>25</v>
      </c>
      <c r="B68" s="10"/>
      <c r="C68" s="10"/>
      <c r="F68" s="32">
        <f>SUM(F58:F67)</f>
        <v>26561.57334676213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0.91</v>
      </c>
      <c r="E73" t="s">
        <v>14</v>
      </c>
      <c r="F73" s="11">
        <f>B73*D73</f>
        <v>2872.415</v>
      </c>
    </row>
    <row r="74" spans="1:6" ht="12.75">
      <c r="A74" s="4" t="s">
        <v>29</v>
      </c>
      <c r="F74" s="32">
        <f>F70+F73</f>
        <v>3629.975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2.23</v>
      </c>
      <c r="E77" t="s">
        <v>14</v>
      </c>
      <c r="F77" s="11">
        <f>B77*D77</f>
        <v>7038.995</v>
      </c>
    </row>
    <row r="78" spans="1:6" ht="12.75">
      <c r="A78" s="4" t="s">
        <v>32</v>
      </c>
      <c r="F78" s="32">
        <f>SUM(F77)</f>
        <v>7038.995</v>
      </c>
    </row>
    <row r="79" spans="1:6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</row>
    <row r="80" spans="1:6" ht="12.75">
      <c r="A80" s="1" t="s">
        <v>33</v>
      </c>
      <c r="B80" s="1"/>
      <c r="F80" s="32">
        <f>F52+F56+F68+F74+F78+F79</f>
        <v>47073.66334676213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2730.2724741122033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2028.6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371.45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v>1771.05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53975.03582087433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44348</v>
      </c>
      <c r="C87" s="40">
        <v>-58290</v>
      </c>
      <c r="D87" s="43">
        <f>F44</f>
        <v>62170.05</v>
      </c>
      <c r="E87" s="43">
        <f>F85</f>
        <v>53975.03582087433</v>
      </c>
      <c r="F87" s="44">
        <f>C87+D87-E87</f>
        <v>-50094.985820874324</v>
      </c>
    </row>
    <row r="89" spans="1:6" ht="13.5" thickBot="1">
      <c r="A89" t="s">
        <v>111</v>
      </c>
      <c r="C89" s="49">
        <v>44348</v>
      </c>
      <c r="D89" s="8" t="s">
        <v>112</v>
      </c>
      <c r="E89" s="49">
        <v>44377</v>
      </c>
      <c r="F89" t="s">
        <v>113</v>
      </c>
    </row>
    <row r="90" spans="1:7" ht="13.5" thickBot="1">
      <c r="A90" t="s">
        <v>114</v>
      </c>
      <c r="F90" s="50">
        <f>E87</f>
        <v>53975.03582087433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2021-10-06T08:21:15Z</dcterms:modified>
  <cp:category/>
  <cp:version/>
  <cp:contentType/>
  <cp:contentStatus/>
</cp:coreProperties>
</file>