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<sst xmlns="http://schemas.openxmlformats.org/spreadsheetml/2006/main" count="27" uniqueCount="27">
  <si>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</si>
  <si>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</si>
  <si>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</si>
  <si>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</si>
  <si>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</si>
  <si>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</si>
  <si>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</si>
  <si>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</si>
  <si>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</si>
  <si>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</si>
  <si>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</si>
  <si>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</si>
  <si>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</si>
  <si>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</si>
  <si>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</si>
  <si>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</si>
  <si>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</si>
  <si>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</si>
  <si>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</si>
  <si>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</si>
  <si>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</si>
  <si>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</si>
  <si>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</si>
  <si>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 год по ул. п.Элеватор д.2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</si>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</sst>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7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375" style="0" customWidth="1"/>
    <col min="7" max="7" width="8.875" style="0" customWidth="1"/>
    <col min="8" max="8" width="10.75390625" style="0" customWidth="1"/>
    <col min="9" max="9" width="9.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17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21</v>
      </c>
      <c r="J6" s="16" t="s">
        <v>6</v>
      </c>
      <c r="K6" s="16" t="s">
        <v>8</v>
      </c>
      <c r="L6" s="16" t="s">
        <v>9</v>
      </c>
      <c r="M6" s="16" t="s">
        <v>18</v>
      </c>
      <c r="N6" s="28" t="s">
        <v>22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16</v>
      </c>
      <c r="H7" s="22" t="s">
        <v>5</v>
      </c>
      <c r="I7" s="30"/>
      <c r="J7" s="17"/>
      <c r="K7" s="17"/>
      <c r="L7" s="17"/>
      <c r="M7" s="17"/>
      <c r="N7" s="29"/>
    </row>
    <row r="8" spans="1:14" ht="12.75">
      <c r="A8" s="11"/>
      <c r="B8" s="14"/>
      <c r="C8" s="14"/>
      <c r="D8" s="14"/>
      <c r="E8" s="23"/>
      <c r="F8" s="23"/>
      <c r="G8" s="26"/>
      <c r="H8" s="23"/>
      <c r="I8" s="30"/>
      <c r="J8" s="17"/>
      <c r="K8" s="17"/>
      <c r="L8" s="17"/>
      <c r="M8" s="17"/>
      <c r="N8" s="29"/>
    </row>
    <row r="9" spans="1:14" ht="12.75">
      <c r="A9" s="12"/>
      <c r="B9" s="15"/>
      <c r="C9" s="15"/>
      <c r="D9" s="15"/>
      <c r="E9" s="24"/>
      <c r="F9" s="24"/>
      <c r="G9" s="27"/>
      <c r="H9" s="24"/>
      <c r="I9" s="31"/>
      <c r="J9" s="18"/>
      <c r="K9" s="18"/>
      <c r="L9" s="18"/>
      <c r="M9" s="18"/>
      <c r="N9" s="29"/>
    </row>
    <row r="10" spans="1:14" ht="12.75">
      <c r="A10" s="2" t="s">
        <v>24</v>
      </c>
      <c r="B10" s="3"/>
      <c r="C10" s="3"/>
      <c r="D10" s="3">
        <v>208214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16576</v>
      </c>
      <c r="C11" s="3">
        <v>49553</v>
      </c>
      <c r="D11" s="3">
        <f>D10+B11-C11</f>
        <v>175237</v>
      </c>
      <c r="E11" s="3">
        <v>2074.08</v>
      </c>
      <c r="F11" s="3">
        <v>0</v>
      </c>
      <c r="G11" s="3">
        <v>0</v>
      </c>
      <c r="H11" s="3">
        <v>0</v>
      </c>
      <c r="I11" s="3">
        <f>496.8+70.02+458.19</f>
        <v>1025.01</v>
      </c>
      <c r="J11" s="3">
        <v>39559.39</v>
      </c>
      <c r="K11" s="3">
        <v>1748.95</v>
      </c>
      <c r="L11" s="3">
        <v>2485.35</v>
      </c>
      <c r="M11" s="3">
        <v>2660.33</v>
      </c>
      <c r="N11" s="3"/>
      <c r="O11">
        <f>E11+F11+G11+H11+I11+J11+K11+L11+M11</f>
        <v>49553.10999999999</v>
      </c>
    </row>
    <row r="12" spans="1:15" ht="12.75">
      <c r="A12" s="2" t="s">
        <v>11</v>
      </c>
      <c r="B12" s="3">
        <v>21110</v>
      </c>
      <c r="C12" s="3">
        <v>21703</v>
      </c>
      <c r="D12" s="3">
        <f aca="true" t="shared" si="0" ref="D12:D19">D11+B12-C12</f>
        <v>174644</v>
      </c>
      <c r="E12" s="3">
        <v>2644.8</v>
      </c>
      <c r="F12" s="3">
        <v>0</v>
      </c>
      <c r="G12" s="3">
        <v>0</v>
      </c>
      <c r="H12" s="3">
        <v>0</v>
      </c>
      <c r="I12" s="3">
        <f>521.64+71.93+386</f>
        <v>979.5699999999999</v>
      </c>
      <c r="J12" s="3">
        <v>12050.57</v>
      </c>
      <c r="K12" s="3">
        <v>1959.35</v>
      </c>
      <c r="L12" s="3">
        <v>2932.45</v>
      </c>
      <c r="M12" s="3">
        <v>1136.06</v>
      </c>
      <c r="N12" s="3"/>
      <c r="O12">
        <f aca="true" t="shared" si="1" ref="O12:O19">E12+F12+G12+H12+I12+J12+K12+L12+M12</f>
        <v>21702.8</v>
      </c>
    </row>
    <row r="13" spans="1:15" ht="12.75">
      <c r="A13" s="2" t="s">
        <v>12</v>
      </c>
      <c r="B13" s="3">
        <v>16848</v>
      </c>
      <c r="C13" s="3">
        <v>14754</v>
      </c>
      <c r="D13" s="3">
        <f t="shared" si="0"/>
        <v>176738</v>
      </c>
      <c r="E13" s="3">
        <v>2644.8</v>
      </c>
      <c r="F13" s="3">
        <v>0</v>
      </c>
      <c r="G13" s="3">
        <v>0</v>
      </c>
      <c r="H13" s="3">
        <v>348</v>
      </c>
      <c r="I13" s="3">
        <f>521.64+71.93+386</f>
        <v>979.5699999999999</v>
      </c>
      <c r="J13" s="3">
        <v>3951.52</v>
      </c>
      <c r="K13" s="3">
        <v>2090.85</v>
      </c>
      <c r="L13" s="3">
        <v>3984.45</v>
      </c>
      <c r="M13" s="3">
        <v>755.14</v>
      </c>
      <c r="N13" s="3"/>
      <c r="O13">
        <f t="shared" si="1"/>
        <v>14754.329999999998</v>
      </c>
    </row>
    <row r="14" spans="1:15" ht="12.75">
      <c r="A14" s="2" t="s">
        <v>13</v>
      </c>
      <c r="B14" s="3">
        <v>16848</v>
      </c>
      <c r="C14" s="3">
        <v>48435</v>
      </c>
      <c r="D14" s="3">
        <f t="shared" si="0"/>
        <v>145151</v>
      </c>
      <c r="E14" s="3">
        <v>2644.8</v>
      </c>
      <c r="F14" s="3">
        <v>0</v>
      </c>
      <c r="G14" s="3">
        <v>0</v>
      </c>
      <c r="H14" s="3">
        <v>0</v>
      </c>
      <c r="I14" s="3">
        <f>521.64+71.93+386</f>
        <v>979.5699999999999</v>
      </c>
      <c r="J14" s="3">
        <v>38369.23</v>
      </c>
      <c r="K14" s="3">
        <v>1038.85</v>
      </c>
      <c r="L14" s="3">
        <v>2800.95</v>
      </c>
      <c r="M14" s="3">
        <v>2601.52</v>
      </c>
      <c r="N14" s="3"/>
      <c r="O14">
        <f t="shared" si="1"/>
        <v>48434.92</v>
      </c>
    </row>
    <row r="15" spans="1:15" ht="12.75">
      <c r="A15" s="2" t="s">
        <v>19</v>
      </c>
      <c r="B15" s="3">
        <v>16848</v>
      </c>
      <c r="C15" s="3">
        <v>11539</v>
      </c>
      <c r="D15" s="3">
        <f t="shared" si="0"/>
        <v>150460</v>
      </c>
      <c r="E15" s="3">
        <v>2644.8</v>
      </c>
      <c r="F15" s="3">
        <v>0</v>
      </c>
      <c r="G15" s="3">
        <v>0</v>
      </c>
      <c r="H15" s="3">
        <v>0</v>
      </c>
      <c r="I15" s="3">
        <f>521.64+71.93+386</f>
        <v>979.5699999999999</v>
      </c>
      <c r="J15" s="3">
        <v>2891.05</v>
      </c>
      <c r="K15" s="3">
        <v>1512.258</v>
      </c>
      <c r="L15" s="3">
        <v>2932.45</v>
      </c>
      <c r="M15" s="3">
        <v>578.87</v>
      </c>
      <c r="N15" s="3"/>
      <c r="O15">
        <f t="shared" si="1"/>
        <v>11538.998000000001</v>
      </c>
    </row>
    <row r="16" spans="1:15" ht="12.75">
      <c r="A16" s="2" t="s">
        <v>20</v>
      </c>
      <c r="B16" s="3">
        <v>21438</v>
      </c>
      <c r="C16" s="3">
        <v>12750</v>
      </c>
      <c r="D16" s="3">
        <f t="shared" si="0"/>
        <v>159148</v>
      </c>
      <c r="E16" s="3">
        <v>2644.8</v>
      </c>
      <c r="F16" s="3">
        <v>0</v>
      </c>
      <c r="G16" s="3">
        <v>0</v>
      </c>
      <c r="H16" s="3">
        <v>0</v>
      </c>
      <c r="I16" s="3">
        <f>521.64+71.93+386</f>
        <v>979.5699999999999</v>
      </c>
      <c r="J16" s="3">
        <v>4035.29</v>
      </c>
      <c r="K16" s="3">
        <v>1512.25</v>
      </c>
      <c r="L16" s="3">
        <v>2932.5</v>
      </c>
      <c r="M16" s="3">
        <v>645.24</v>
      </c>
      <c r="N16" s="3"/>
      <c r="O16">
        <f t="shared" si="1"/>
        <v>12749.65</v>
      </c>
    </row>
    <row r="17" spans="1:15" ht="12.75">
      <c r="A17" s="2" t="s">
        <v>14</v>
      </c>
      <c r="B17" s="3">
        <v>17910</v>
      </c>
      <c r="C17" s="3">
        <v>15158</v>
      </c>
      <c r="D17" s="3">
        <f t="shared" si="0"/>
        <v>161900</v>
      </c>
      <c r="E17" s="3">
        <v>2644.8</v>
      </c>
      <c r="F17" s="3">
        <v>0</v>
      </c>
      <c r="G17" s="3">
        <v>0</v>
      </c>
      <c r="H17" s="3">
        <v>278.4</v>
      </c>
      <c r="I17" s="3">
        <f>548.64+71.93+410.49</f>
        <v>1031.06</v>
      </c>
      <c r="J17" s="3">
        <v>5958.16</v>
      </c>
      <c r="K17" s="3">
        <v>1380.75</v>
      </c>
      <c r="L17" s="6">
        <v>3090.25</v>
      </c>
      <c r="M17" s="3">
        <v>774.44</v>
      </c>
      <c r="N17" s="3"/>
      <c r="O17">
        <f t="shared" si="1"/>
        <v>15157.86</v>
      </c>
    </row>
    <row r="18" spans="1:15" ht="26.25" customHeight="1">
      <c r="A18" s="9" t="s">
        <v>25</v>
      </c>
      <c r="B18" s="3">
        <v>53914</v>
      </c>
      <c r="C18" s="6">
        <v>39344</v>
      </c>
      <c r="D18" s="3">
        <f t="shared" si="0"/>
        <v>176470</v>
      </c>
      <c r="E18" s="3">
        <v>7934.4</v>
      </c>
      <c r="F18" s="3">
        <v>0</v>
      </c>
      <c r="G18" s="3">
        <v>0</v>
      </c>
      <c r="H18" s="3">
        <v>348</v>
      </c>
      <c r="I18" s="3">
        <f>1361.44+138.84+796.83</f>
        <v>2297.11</v>
      </c>
      <c r="J18" s="6">
        <v>11439.87</v>
      </c>
      <c r="K18" s="6">
        <v>4944.4</v>
      </c>
      <c r="L18" s="6">
        <v>10349.05</v>
      </c>
      <c r="M18" s="6">
        <v>2030.91</v>
      </c>
      <c r="N18" s="6"/>
      <c r="O18">
        <f t="shared" si="1"/>
        <v>39343.740000000005</v>
      </c>
    </row>
    <row r="19" spans="1:15" ht="29.25" customHeight="1">
      <c r="A19" s="9" t="s">
        <v>26</v>
      </c>
      <c r="B19" s="3">
        <v>38239</v>
      </c>
      <c r="C19" s="6">
        <v>37014</v>
      </c>
      <c r="D19" s="3">
        <f t="shared" si="0"/>
        <v>177695</v>
      </c>
      <c r="E19" s="3">
        <v>7934.4</v>
      </c>
      <c r="F19" s="3">
        <v>0</v>
      </c>
      <c r="G19" s="3">
        <v>1446.5</v>
      </c>
      <c r="H19" s="3">
        <v>348</v>
      </c>
      <c r="I19" s="3">
        <f>1361.44+92.56+531.22</f>
        <v>1985.22</v>
      </c>
      <c r="J19" s="6">
        <v>9730.12</v>
      </c>
      <c r="K19" s="6">
        <v>3695.15</v>
      </c>
      <c r="L19" s="6">
        <v>7008.95</v>
      </c>
      <c r="M19" s="6">
        <v>1920.31</v>
      </c>
      <c r="N19" s="7">
        <v>2945.6</v>
      </c>
      <c r="O19">
        <f>E19+F19+G19+H19+I19+J19+K19+L19+M19+N19</f>
        <v>37014.25</v>
      </c>
    </row>
    <row r="20" spans="1:15" ht="12.75">
      <c r="A20" s="5" t="s">
        <v>15</v>
      </c>
      <c r="B20" s="5">
        <f>SUM(B11:B19)</f>
        <v>219731</v>
      </c>
      <c r="C20" s="5">
        <f>SUM(C11:C19)</f>
        <v>250250</v>
      </c>
      <c r="D20" s="5"/>
      <c r="E20" s="5">
        <f>SUM(E11:E19)</f>
        <v>33811.68</v>
      </c>
      <c r="F20" s="5">
        <f>SUM(F11:F19)</f>
        <v>0</v>
      </c>
      <c r="G20" s="5">
        <f>SUM(G11:G19)</f>
        <v>1446.5</v>
      </c>
      <c r="H20" s="5">
        <f>SUM(H11:H19)</f>
        <v>1322.4</v>
      </c>
      <c r="I20" s="5">
        <f>SUM(I11:I19)</f>
        <v>11236.249999999998</v>
      </c>
      <c r="J20" s="5">
        <f>SUM(J11:J19)</f>
        <v>127985.19999999998</v>
      </c>
      <c r="K20" s="5">
        <f>SUM(K11:K19)</f>
        <v>19882.808</v>
      </c>
      <c r="L20" s="5">
        <f>SUM(L11:L19)</f>
        <v>38516.4</v>
      </c>
      <c r="M20" s="5">
        <f>SUM(M11:M19)</f>
        <v>13102.82</v>
      </c>
      <c r="N20" s="3">
        <f>N19</f>
        <v>2945.6</v>
      </c>
      <c r="O20">
        <f>E20+F20+G20+H20+I20+J20+K20+L20+M20+N20</f>
        <v>250249.65799999997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2021-03-28T07:42:18Z</cp:lastPrinted>
  <dcterms:created xsi:type="dcterms:W3CDTF">2012-09-02T06:37:17Z</dcterms:created>
  <dcterms:modified xsi:type="dcterms:W3CDTF">2022-03-16T08:16:39Z</dcterms:modified>
  <cp:category/>
  <cp:version/>
  <cp:contentType/>
  <cp:contentStatus/>
</cp:coreProperties>
</file>