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<sst xmlns="http://schemas.openxmlformats.org/spreadsheetml/2006/main" count="27" uniqueCount="27">
  <si>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</si>
  <si>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</si>
  <si>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</si>
  <si>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</si>
  <si>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</si>
  <si>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</si>
  <si>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</si>
  <si>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</si>
  <si>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</si>
  <si>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</si>
  <si>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</si>
  <si>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</si>
  <si>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</si>
  <si>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</si>
  <si>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</si>
  <si>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</si>
  <si>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</si>
  <si>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</si>
  <si>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</si>
  <si>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</si>
  <si>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</si>
  <si>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</si>
  <si>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</si>
  <si>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Белякова д.24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</si>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</sst>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625" style="0" customWidth="1"/>
    <col min="7" max="7" width="7.25390625" style="0" customWidth="1"/>
    <col min="8" max="8" width="9.625" style="0" customWidth="1"/>
    <col min="9" max="9" width="10.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17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21</v>
      </c>
      <c r="J6" s="16" t="s">
        <v>6</v>
      </c>
      <c r="K6" s="16" t="s">
        <v>8</v>
      </c>
      <c r="L6" s="16" t="s">
        <v>9</v>
      </c>
      <c r="M6" s="16" t="s">
        <v>18</v>
      </c>
      <c r="N6" s="28" t="s">
        <v>22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16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24</v>
      </c>
      <c r="B10" s="3"/>
      <c r="C10" s="3"/>
      <c r="D10" s="3">
        <v>-122187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45806</v>
      </c>
      <c r="C11" s="3">
        <v>66834</v>
      </c>
      <c r="D11" s="3">
        <f>D10+B11-C11</f>
        <v>-143215</v>
      </c>
      <c r="E11" s="3">
        <v>8601.01</v>
      </c>
      <c r="F11" s="3">
        <v>3385.2</v>
      </c>
      <c r="G11" s="3">
        <v>0</v>
      </c>
      <c r="H11" s="3">
        <v>0</v>
      </c>
      <c r="I11" s="3">
        <f>2778.4+545.35+3077.38</f>
        <v>6401.13</v>
      </c>
      <c r="J11" s="3">
        <v>34113.15</v>
      </c>
      <c r="K11" s="3">
        <v>4551.93</v>
      </c>
      <c r="L11" s="3">
        <v>6468.53</v>
      </c>
      <c r="M11" s="3">
        <v>3312.95</v>
      </c>
      <c r="N11" s="3"/>
      <c r="O11">
        <f>E11+F11+G11+H11+I11+J11+K11+L11+M11</f>
        <v>66833.90000000001</v>
      </c>
    </row>
    <row r="12" spans="1:15" ht="12.75">
      <c r="A12" s="2" t="s">
        <v>11</v>
      </c>
      <c r="B12" s="3">
        <v>52296</v>
      </c>
      <c r="C12" s="3">
        <v>63129</v>
      </c>
      <c r="D12" s="3">
        <f aca="true" t="shared" si="0" ref="D12:D19">D11+B12-C12</f>
        <v>-154048</v>
      </c>
      <c r="E12" s="3">
        <v>9862</v>
      </c>
      <c r="F12" s="3">
        <v>3550.55</v>
      </c>
      <c r="G12" s="3">
        <v>0</v>
      </c>
      <c r="H12" s="3">
        <v>0</v>
      </c>
      <c r="I12" s="3">
        <f>2917.32+534.33+2543.05</f>
        <v>5994.700000000001</v>
      </c>
      <c r="J12" s="3">
        <v>27857.5</v>
      </c>
      <c r="K12" s="3">
        <v>5099.53</v>
      </c>
      <c r="L12" s="3">
        <v>7632.18</v>
      </c>
      <c r="M12" s="3">
        <v>3132.1</v>
      </c>
      <c r="N12" s="3"/>
      <c r="O12">
        <f aca="true" t="shared" si="1" ref="O12:O19">E12+F12+G12+H12+I12+J12+K12+L12+M12</f>
        <v>63128.56</v>
      </c>
    </row>
    <row r="13" spans="1:15" ht="12.75">
      <c r="A13" s="2" t="s">
        <v>12</v>
      </c>
      <c r="B13" s="3">
        <v>72130</v>
      </c>
      <c r="C13" s="3">
        <v>45579</v>
      </c>
      <c r="D13" s="3">
        <f t="shared" si="0"/>
        <v>-127497</v>
      </c>
      <c r="E13" s="3">
        <v>8403.92</v>
      </c>
      <c r="F13" s="3">
        <v>3550.55</v>
      </c>
      <c r="G13" s="3">
        <v>0</v>
      </c>
      <c r="H13" s="3">
        <v>467.6</v>
      </c>
      <c r="I13" s="3">
        <f>2917.32+534.33+2543.05</f>
        <v>5994.700000000001</v>
      </c>
      <c r="J13" s="3">
        <v>9180.39</v>
      </c>
      <c r="K13" s="3">
        <v>5441.78</v>
      </c>
      <c r="L13" s="3">
        <v>10370.18</v>
      </c>
      <c r="M13" s="3">
        <v>2170.04</v>
      </c>
      <c r="N13" s="3"/>
      <c r="O13">
        <f t="shared" si="1"/>
        <v>45579.16</v>
      </c>
    </row>
    <row r="14" spans="1:15" ht="12.75">
      <c r="A14" s="2" t="s">
        <v>13</v>
      </c>
      <c r="B14" s="3">
        <v>52231</v>
      </c>
      <c r="C14" s="3">
        <v>40561</v>
      </c>
      <c r="D14" s="3">
        <f t="shared" si="0"/>
        <v>-115827</v>
      </c>
      <c r="E14" s="3">
        <v>8403.92</v>
      </c>
      <c r="F14" s="3">
        <v>3550.55</v>
      </c>
      <c r="G14" s="3">
        <v>0</v>
      </c>
      <c r="H14" s="3">
        <v>0</v>
      </c>
      <c r="I14" s="3">
        <f>2917.32+534.33+2543.05</f>
        <v>5994.700000000001</v>
      </c>
      <c r="J14" s="3">
        <v>10722.98</v>
      </c>
      <c r="K14" s="3">
        <v>2703.78</v>
      </c>
      <c r="L14" s="3">
        <v>7289.93</v>
      </c>
      <c r="M14" s="3">
        <v>1894.93</v>
      </c>
      <c r="N14" s="3"/>
      <c r="O14">
        <f t="shared" si="1"/>
        <v>40560.79</v>
      </c>
    </row>
    <row r="15" spans="1:15" ht="12.75">
      <c r="A15" s="2" t="s">
        <v>19</v>
      </c>
      <c r="B15" s="3">
        <v>52231</v>
      </c>
      <c r="C15" s="3">
        <v>61776</v>
      </c>
      <c r="D15" s="3">
        <f t="shared" si="0"/>
        <v>-125372</v>
      </c>
      <c r="E15" s="3">
        <v>8403.92</v>
      </c>
      <c r="F15" s="3">
        <v>3550.55</v>
      </c>
      <c r="G15" s="3">
        <v>0</v>
      </c>
      <c r="H15" s="3">
        <v>0</v>
      </c>
      <c r="I15" s="3">
        <f>2917.32+534.33+2543.05</f>
        <v>5994.700000000001</v>
      </c>
      <c r="J15" s="3">
        <v>29201.19</v>
      </c>
      <c r="K15" s="3">
        <v>3935.88</v>
      </c>
      <c r="L15" s="3">
        <v>7632.18</v>
      </c>
      <c r="M15" s="3">
        <v>3057.97</v>
      </c>
      <c r="N15" s="3"/>
      <c r="O15">
        <f t="shared" si="1"/>
        <v>61776.39</v>
      </c>
    </row>
    <row r="16" spans="1:15" ht="12.75">
      <c r="A16" s="2" t="s">
        <v>20</v>
      </c>
      <c r="B16" s="3">
        <v>54134</v>
      </c>
      <c r="C16" s="3">
        <v>62875</v>
      </c>
      <c r="D16" s="3">
        <f t="shared" si="0"/>
        <v>-134113</v>
      </c>
      <c r="E16" s="3">
        <v>8403.92</v>
      </c>
      <c r="F16" s="3">
        <v>3550.55</v>
      </c>
      <c r="G16" s="3">
        <v>0</v>
      </c>
      <c r="H16" s="3">
        <v>0</v>
      </c>
      <c r="I16" s="3">
        <f>2917.32+534.33+2543.05</f>
        <v>5994.700000000001</v>
      </c>
      <c r="J16" s="3">
        <v>30239.13</v>
      </c>
      <c r="K16" s="3">
        <v>3935.88</v>
      </c>
      <c r="L16" s="6">
        <v>7632.18</v>
      </c>
      <c r="M16" s="3">
        <v>3118.18</v>
      </c>
      <c r="N16" s="3"/>
      <c r="O16">
        <f t="shared" si="1"/>
        <v>62874.54</v>
      </c>
    </row>
    <row r="17" spans="1:15" ht="12.75">
      <c r="A17" s="2" t="s">
        <v>14</v>
      </c>
      <c r="B17" s="3">
        <v>47797</v>
      </c>
      <c r="C17" s="3">
        <v>36482</v>
      </c>
      <c r="D17" s="3">
        <f t="shared" si="0"/>
        <v>-122798</v>
      </c>
      <c r="E17" s="3">
        <v>1874.46</v>
      </c>
      <c r="F17" s="3">
        <v>3550.55</v>
      </c>
      <c r="G17" s="3">
        <v>0</v>
      </c>
      <c r="H17" s="3">
        <v>374.08</v>
      </c>
      <c r="I17" s="3">
        <f>3068.32+604.8+2704.37</f>
        <v>6377.49</v>
      </c>
      <c r="J17" s="3">
        <v>11018.79</v>
      </c>
      <c r="K17" s="3">
        <v>3593.63</v>
      </c>
      <c r="L17" s="6">
        <v>8042.88</v>
      </c>
      <c r="M17" s="3">
        <v>1650.35</v>
      </c>
      <c r="N17" s="3"/>
      <c r="O17">
        <f t="shared" si="1"/>
        <v>36482.23</v>
      </c>
    </row>
    <row r="18" spans="1:15" ht="27.75" customHeight="1">
      <c r="A18" s="9" t="s">
        <v>25</v>
      </c>
      <c r="B18" s="3">
        <v>144055</v>
      </c>
      <c r="C18" s="6">
        <v>167564</v>
      </c>
      <c r="D18" s="3">
        <f t="shared" si="0"/>
        <v>-146307</v>
      </c>
      <c r="E18" s="3">
        <v>28679.47</v>
      </c>
      <c r="F18" s="3">
        <v>10651.66</v>
      </c>
      <c r="G18" s="3">
        <v>0</v>
      </c>
      <c r="H18" s="3">
        <v>467.6</v>
      </c>
      <c r="I18" s="3">
        <f>5135.88+1814.4+8113.11</f>
        <v>15063.39</v>
      </c>
      <c r="J18" s="6">
        <v>64538.38</v>
      </c>
      <c r="K18" s="6">
        <v>12868.6</v>
      </c>
      <c r="L18" s="6">
        <v>26935.08</v>
      </c>
      <c r="M18" s="6">
        <v>8360.17</v>
      </c>
      <c r="N18" s="6"/>
      <c r="O18">
        <f t="shared" si="1"/>
        <v>167564.35</v>
      </c>
    </row>
    <row r="19" spans="1:15" ht="30" customHeight="1">
      <c r="A19" s="9" t="s">
        <v>26</v>
      </c>
      <c r="B19" s="3">
        <v>105547</v>
      </c>
      <c r="C19" s="6">
        <v>95995</v>
      </c>
      <c r="D19" s="3">
        <f t="shared" si="0"/>
        <v>-136755</v>
      </c>
      <c r="E19" s="3">
        <v>16655.39</v>
      </c>
      <c r="F19" s="3">
        <v>7101.11</v>
      </c>
      <c r="G19" s="3">
        <v>3764.75</v>
      </c>
      <c r="H19" s="6">
        <v>467.6</v>
      </c>
      <c r="I19" s="3">
        <f>3423.92+1209.6+5408.74</f>
        <v>10042.26</v>
      </c>
      <c r="J19" s="6">
        <v>17726.71</v>
      </c>
      <c r="K19" s="6">
        <v>9617.23</v>
      </c>
      <c r="L19" s="6">
        <v>18241.93</v>
      </c>
      <c r="M19" s="6">
        <v>4711.98</v>
      </c>
      <c r="N19" s="7">
        <v>7666.4</v>
      </c>
      <c r="O19">
        <f>E19+F19+G19+H19+I19+J19+K19+L19+M19+N19</f>
        <v>95995.36</v>
      </c>
    </row>
    <row r="20" spans="1:15" ht="12.75">
      <c r="A20" s="5" t="s">
        <v>15</v>
      </c>
      <c r="B20" s="5">
        <f>SUM(B11:B19)</f>
        <v>626227</v>
      </c>
      <c r="C20" s="5">
        <f>SUM(C11:C19)</f>
        <v>640795</v>
      </c>
      <c r="D20" s="5"/>
      <c r="E20" s="5">
        <f>SUM(E11:E19)</f>
        <v>99288.01</v>
      </c>
      <c r="F20" s="5">
        <f>SUM(F11:F19)</f>
        <v>42441.27</v>
      </c>
      <c r="G20" s="5">
        <f>SUM(G11:G19)</f>
        <v>3764.75</v>
      </c>
      <c r="H20" s="5">
        <f>SUM(H11:H19)</f>
        <v>1776.88</v>
      </c>
      <c r="I20" s="5">
        <f>SUM(I11:I19)</f>
        <v>67857.77</v>
      </c>
      <c r="J20" s="5">
        <f>SUM(J11:J19)</f>
        <v>234598.22</v>
      </c>
      <c r="K20" s="5">
        <f>SUM(K11:K19)</f>
        <v>51748.240000000005</v>
      </c>
      <c r="L20" s="5">
        <f>SUM(L11:L19)</f>
        <v>100245.07</v>
      </c>
      <c r="M20" s="5">
        <f>SUM(M11:M19)</f>
        <v>31408.669999999995</v>
      </c>
      <c r="N20" s="5">
        <f>N19</f>
        <v>7666.4</v>
      </c>
      <c r="O20">
        <f>E20+F20+G20+H20+I20+J20+K20+L20+M20+N20</f>
        <v>640795.28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2021-03-28T06:57:28Z</cp:lastPrinted>
  <dcterms:created xsi:type="dcterms:W3CDTF">2012-09-02T06:37:17Z</dcterms:created>
  <dcterms:modified xsi:type="dcterms:W3CDTF">2022-03-15T08:59:27Z</dcterms:modified>
  <cp:category/>
  <cp:version/>
  <cp:contentType/>
  <cp:contentStatus/>
</cp:coreProperties>
</file>