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<sst xmlns="http://schemas.openxmlformats.org/spreadsheetml/2006/main" count="159" uniqueCount="136">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</sst>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49" sqref="F49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 t="s">
        <v>132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0.6</v>
      </c>
      <c r="M6" s="45">
        <f>L6*160.174*1.302</f>
        <v>125.1279288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0.74</v>
      </c>
      <c r="M14" s="45">
        <f t="shared" si="0"/>
        <v>154.32444552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1.3399999999999999</v>
      </c>
      <c r="M20" s="33">
        <f>SUM(M6:M19)</f>
        <v>279.45237432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11843.16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9425.62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0.7958703589244763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9425.62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E33*3.8*3</f>
        <v>3181.74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3181.74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0.5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904049</v>
      </c>
      <c r="D57">
        <v>224780.8</v>
      </c>
      <c r="E57">
        <v>279.1</v>
      </c>
      <c r="F57" s="34">
        <f>C57/D57*E57</f>
        <v>1122.5161397236775</v>
      </c>
    </row>
    <row r="58" spans="1:6" ht="12.75">
      <c r="A58" t="s">
        <v>20</v>
      </c>
      <c r="F58" s="34">
        <f>M20</f>
        <v>279.45237432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2.17</v>
      </c>
      <c r="E64" t="s">
        <v>14</v>
      </c>
      <c r="F64" s="11">
        <f>B64*D64</f>
        <v>605.647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2007.6155140436776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0.73</v>
      </c>
      <c r="E69" t="s">
        <v>14</v>
      </c>
      <c r="F69" s="11">
        <f>B69*D69</f>
        <v>203.74300000000002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3.03</v>
      </c>
      <c r="E72" t="s">
        <v>14</v>
      </c>
      <c r="F72" s="11">
        <f>B72*D72</f>
        <v>845.673</v>
      </c>
    </row>
    <row r="73" spans="1:6" ht="12.75">
      <c r="A73" s="4" t="s">
        <v>29</v>
      </c>
      <c r="F73" s="31">
        <f>F69+F72</f>
        <v>1049.416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7.87</v>
      </c>
      <c r="E76" t="s">
        <v>14</v>
      </c>
      <c r="F76" s="11">
        <f>B76*D76</f>
        <v>2196.5170000000003</v>
      </c>
    </row>
    <row r="77" spans="1:6" ht="12.75">
      <c r="A77" s="4" t="s">
        <v>32</v>
      </c>
      <c r="F77" s="31">
        <f>SUM(F76)</f>
        <v>2196.5170000000003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8435.288514043677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489.24673381453323</v>
      </c>
    </row>
    <row r="81" spans="1:6" ht="12.75">
      <c r="A81" s="1"/>
      <c r="B81" s="35" t="s">
        <v>128</v>
      </c>
      <c r="C81" s="35"/>
      <c r="D81" s="1"/>
      <c r="E81" s="52"/>
      <c r="F81" s="53">
        <f>106.68+106.68+106.68</f>
        <v>320.04</v>
      </c>
    </row>
    <row r="82" spans="1:6" ht="12.75">
      <c r="A82" s="1"/>
      <c r="B82" s="35" t="s">
        <v>129</v>
      </c>
      <c r="C82" s="35"/>
      <c r="D82" s="1"/>
      <c r="E82" s="52"/>
      <c r="F82" s="53">
        <f>3*100.48</f>
        <v>301.44</v>
      </c>
    </row>
    <row r="83" spans="1:6" ht="12.75">
      <c r="A83" s="1"/>
      <c r="B83" s="35" t="s">
        <v>130</v>
      </c>
      <c r="C83" s="35"/>
      <c r="D83" s="1"/>
      <c r="E83" s="52"/>
      <c r="F83" s="53">
        <f>3*16.75</f>
        <v>50.25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9596.265247858211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135</v>
      </c>
    </row>
    <row r="86" spans="1:6" ht="12.75">
      <c r="A86" s="13"/>
      <c r="B86" s="38">
        <v>44409</v>
      </c>
      <c r="C86" s="39">
        <v>-55223</v>
      </c>
      <c r="D86" s="43">
        <f>F43</f>
        <v>9425.62</v>
      </c>
      <c r="E86" s="43">
        <f>F84</f>
        <v>9596.265247858211</v>
      </c>
      <c r="F86" s="44">
        <f>C86+D86-E86</f>
        <v>-55393.64524785821</v>
      </c>
    </row>
    <row r="88" spans="1:6" ht="13.5" thickBot="1">
      <c r="A88" t="s">
        <v>111</v>
      </c>
      <c r="C88" s="48">
        <v>44409</v>
      </c>
      <c r="D88" s="8" t="s">
        <v>112</v>
      </c>
      <c r="E88" s="48">
        <v>44500</v>
      </c>
      <c r="F88" t="s">
        <v>113</v>
      </c>
    </row>
    <row r="89" spans="1:7" ht="13.5" thickBot="1">
      <c r="A89" t="s">
        <v>114</v>
      </c>
      <c r="F89" s="49">
        <f>E86</f>
        <v>9596.265247858211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2022-02-10T12:08:32Z</dcterms:modified>
  <cp:category/>
  <cp:version/>
  <cp:contentType/>
  <cp:contentStatus/>
</cp:coreProperties>
</file>