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<sst xmlns="http://schemas.openxmlformats.org/spreadsheetml/2006/main" count="27" uniqueCount="27">
  <si>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</si>
  <si>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</si>
  <si>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</si>
  <si>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</si>
  <si>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</si>
  <si>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</si>
  <si>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</si>
  <si>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</si>
  <si>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</si>
  <si>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</si>
  <si>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</si>
  <si>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</si>
  <si>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</si>
  <si>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</si>
  <si>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</si>
  <si>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</si>
  <si>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</si>
  <si>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</si>
  <si>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</si>
  <si>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</si>
  <si>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</si>
  <si>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</si>
  <si>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</si>
  <si>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год по ул. Забайкальская д.20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</si>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</sst>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2" max="2" width="9.75390625" style="0" customWidth="1"/>
    <col min="3" max="3" width="9.375" style="0" customWidth="1"/>
    <col min="4" max="4" width="11.625" style="0" customWidth="1"/>
    <col min="7" max="7" width="8.875" style="0" customWidth="1"/>
    <col min="8" max="9" width="11.125" style="0" customWidth="1"/>
    <col min="15" max="15" width="10.1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0" t="s">
        <v>17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21</v>
      </c>
      <c r="J6" s="16" t="s">
        <v>6</v>
      </c>
      <c r="K6" s="16" t="s">
        <v>8</v>
      </c>
      <c r="L6" s="16" t="s">
        <v>9</v>
      </c>
      <c r="M6" s="16" t="s">
        <v>18</v>
      </c>
      <c r="N6" s="30" t="s">
        <v>22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16</v>
      </c>
      <c r="H7" s="22" t="s">
        <v>5</v>
      </c>
      <c r="I7" s="28"/>
      <c r="J7" s="17"/>
      <c r="K7" s="17"/>
      <c r="L7" s="17"/>
      <c r="M7" s="17"/>
      <c r="N7" s="31"/>
    </row>
    <row r="8" spans="1:14" ht="12.75">
      <c r="A8" s="11"/>
      <c r="B8" s="14"/>
      <c r="C8" s="14"/>
      <c r="D8" s="14"/>
      <c r="E8" s="23"/>
      <c r="F8" s="23"/>
      <c r="G8" s="26"/>
      <c r="H8" s="23"/>
      <c r="I8" s="28"/>
      <c r="J8" s="17"/>
      <c r="K8" s="17"/>
      <c r="L8" s="17"/>
      <c r="M8" s="17"/>
      <c r="N8" s="31"/>
    </row>
    <row r="9" spans="1:14" ht="12.75">
      <c r="A9" s="12"/>
      <c r="B9" s="15"/>
      <c r="C9" s="15"/>
      <c r="D9" s="15"/>
      <c r="E9" s="24"/>
      <c r="F9" s="24"/>
      <c r="G9" s="27"/>
      <c r="H9" s="24"/>
      <c r="I9" s="29"/>
      <c r="J9" s="18"/>
      <c r="K9" s="18"/>
      <c r="L9" s="18"/>
      <c r="M9" s="18"/>
      <c r="N9" s="31"/>
    </row>
    <row r="10" spans="1:14" ht="12.75">
      <c r="A10" s="2" t="s">
        <v>24</v>
      </c>
      <c r="B10" s="3"/>
      <c r="C10" s="3"/>
      <c r="D10" s="3">
        <v>-778752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49023</v>
      </c>
      <c r="C11" s="3">
        <v>39939</v>
      </c>
      <c r="D11" s="3">
        <f>D10+B11-C11</f>
        <v>-769668</v>
      </c>
      <c r="E11" s="3">
        <v>7938.97</v>
      </c>
      <c r="F11" s="3">
        <v>3385.2</v>
      </c>
      <c r="G11" s="3">
        <v>0</v>
      </c>
      <c r="H11" s="3">
        <v>0</v>
      </c>
      <c r="I11" s="3">
        <f>2760+390.82+2514.55</f>
        <v>5665.370000000001</v>
      </c>
      <c r="J11" s="3">
        <v>9884.3</v>
      </c>
      <c r="K11" s="3">
        <v>4620.42</v>
      </c>
      <c r="L11" s="3">
        <v>6565.86</v>
      </c>
      <c r="M11" s="3">
        <v>1878.9</v>
      </c>
      <c r="N11" s="3"/>
      <c r="O11">
        <f>E11+F11+G11+H11+I11+J11+K11+L11+M11</f>
        <v>39939.020000000004</v>
      </c>
    </row>
    <row r="12" spans="1:15" ht="12.75">
      <c r="A12" s="2" t="s">
        <v>11</v>
      </c>
      <c r="B12" s="3">
        <v>55480</v>
      </c>
      <c r="C12" s="3">
        <v>40621</v>
      </c>
      <c r="D12" s="3">
        <f aca="true" t="shared" si="0" ref="D12:D19">D11+B12-C12</f>
        <v>-754809</v>
      </c>
      <c r="E12" s="3">
        <v>7965.62</v>
      </c>
      <c r="F12" s="3">
        <v>3550.55</v>
      </c>
      <c r="G12" s="3">
        <v>0</v>
      </c>
      <c r="H12" s="3">
        <v>0</v>
      </c>
      <c r="I12" s="3">
        <f>2898+401.47+2111.64</f>
        <v>5411.110000000001</v>
      </c>
      <c r="J12" s="3">
        <v>8840.34</v>
      </c>
      <c r="K12" s="3">
        <v>5176.26</v>
      </c>
      <c r="L12" s="3">
        <v>7747.02</v>
      </c>
      <c r="M12" s="3">
        <v>1930.23</v>
      </c>
      <c r="N12" s="3"/>
      <c r="O12">
        <f aca="true" t="shared" si="1" ref="O12:O19">E12+F12+G12+H12+I12+J12+K12+L12+M12</f>
        <v>40621.13</v>
      </c>
    </row>
    <row r="13" spans="1:15" ht="12.75">
      <c r="A13" s="2" t="s">
        <v>12</v>
      </c>
      <c r="B13" s="3">
        <v>52234</v>
      </c>
      <c r="C13" s="3">
        <v>45563</v>
      </c>
      <c r="D13" s="3">
        <f t="shared" si="0"/>
        <v>-748138</v>
      </c>
      <c r="E13" s="3">
        <v>10280.7</v>
      </c>
      <c r="F13" s="3">
        <v>3550.55</v>
      </c>
      <c r="G13" s="3">
        <v>0</v>
      </c>
      <c r="H13" s="3">
        <v>472.8</v>
      </c>
      <c r="I13" s="3">
        <f>2898+401.47+2111.64</f>
        <v>5411.110000000001</v>
      </c>
      <c r="J13" s="3">
        <v>7596.74</v>
      </c>
      <c r="K13" s="3">
        <v>5523.66</v>
      </c>
      <c r="L13" s="3">
        <v>10526.22</v>
      </c>
      <c r="M13" s="3">
        <v>2201.14</v>
      </c>
      <c r="N13" s="3"/>
      <c r="O13">
        <f t="shared" si="1"/>
        <v>45562.92</v>
      </c>
    </row>
    <row r="14" spans="1:15" ht="12.75">
      <c r="A14" s="2" t="s">
        <v>13</v>
      </c>
      <c r="B14" s="3">
        <v>62678</v>
      </c>
      <c r="C14" s="3">
        <v>42707</v>
      </c>
      <c r="D14" s="3">
        <f t="shared" si="0"/>
        <v>-728167</v>
      </c>
      <c r="E14" s="3">
        <v>10280.7</v>
      </c>
      <c r="F14" s="3">
        <v>3550.55</v>
      </c>
      <c r="G14" s="3">
        <v>0</v>
      </c>
      <c r="H14" s="3">
        <v>0</v>
      </c>
      <c r="I14" s="3">
        <f>2898+401.47+2111.64</f>
        <v>5411.110000000001</v>
      </c>
      <c r="J14" s="3">
        <v>11275.58</v>
      </c>
      <c r="K14" s="3">
        <v>2744.46</v>
      </c>
      <c r="L14" s="3">
        <v>7399.62</v>
      </c>
      <c r="M14" s="3">
        <v>2044.55</v>
      </c>
      <c r="N14" s="3"/>
      <c r="O14">
        <f t="shared" si="1"/>
        <v>42706.57000000001</v>
      </c>
    </row>
    <row r="15" spans="1:15" ht="12.75">
      <c r="A15" s="2" t="s">
        <v>19</v>
      </c>
      <c r="B15" s="3">
        <v>62678</v>
      </c>
      <c r="C15" s="3">
        <v>43453</v>
      </c>
      <c r="D15" s="3">
        <f t="shared" si="0"/>
        <v>-708942</v>
      </c>
      <c r="E15" s="3">
        <v>10280.7</v>
      </c>
      <c r="F15" s="3">
        <v>3550.55</v>
      </c>
      <c r="G15" s="3">
        <v>0</v>
      </c>
      <c r="H15" s="3">
        <v>0</v>
      </c>
      <c r="I15" s="3">
        <f>2898+401.47+2111.64</f>
        <v>5411.110000000001</v>
      </c>
      <c r="J15" s="3">
        <v>10382.82</v>
      </c>
      <c r="K15" s="3">
        <v>3995.1</v>
      </c>
      <c r="L15" s="3">
        <v>7747.02</v>
      </c>
      <c r="M15" s="3">
        <v>2085.46</v>
      </c>
      <c r="N15" s="3"/>
      <c r="O15">
        <f t="shared" si="1"/>
        <v>43452.76</v>
      </c>
    </row>
    <row r="16" spans="1:15" ht="12.75">
      <c r="A16" s="2" t="s">
        <v>20</v>
      </c>
      <c r="B16" s="3">
        <v>51790</v>
      </c>
      <c r="C16" s="3">
        <v>64208</v>
      </c>
      <c r="D16" s="3">
        <f t="shared" si="0"/>
        <v>-721360</v>
      </c>
      <c r="E16" s="3">
        <v>10280.7</v>
      </c>
      <c r="F16" s="3">
        <v>3550.55</v>
      </c>
      <c r="G16" s="3">
        <v>0</v>
      </c>
      <c r="H16" s="3">
        <v>0</v>
      </c>
      <c r="I16" s="3">
        <f>2898+401.47+2111.64</f>
        <v>5411.110000000001</v>
      </c>
      <c r="J16" s="6">
        <v>30000.35</v>
      </c>
      <c r="K16" s="6">
        <v>3995.1</v>
      </c>
      <c r="L16" s="6">
        <v>7747.02</v>
      </c>
      <c r="M16" s="3">
        <v>3223.28</v>
      </c>
      <c r="N16" s="3"/>
      <c r="O16">
        <f t="shared" si="1"/>
        <v>64208.11</v>
      </c>
    </row>
    <row r="17" spans="1:15" ht="12.75">
      <c r="A17" s="2" t="s">
        <v>14</v>
      </c>
      <c r="B17" s="3">
        <v>55713</v>
      </c>
      <c r="C17" s="6">
        <v>67527</v>
      </c>
      <c r="D17" s="3">
        <f t="shared" si="0"/>
        <v>-733174</v>
      </c>
      <c r="E17" s="3">
        <v>13635.59</v>
      </c>
      <c r="F17" s="3">
        <v>3550.55</v>
      </c>
      <c r="G17" s="3">
        <v>0</v>
      </c>
      <c r="H17" s="6">
        <v>378.24</v>
      </c>
      <c r="I17" s="3">
        <f>3048+401.47+2245.6</f>
        <v>5695.07</v>
      </c>
      <c r="J17" s="6">
        <v>29066.19</v>
      </c>
      <c r="K17" s="6">
        <v>3647.7</v>
      </c>
      <c r="L17" s="6">
        <v>8163.9</v>
      </c>
      <c r="M17" s="6">
        <v>3389.65</v>
      </c>
      <c r="N17" s="3"/>
      <c r="O17">
        <f t="shared" si="1"/>
        <v>67526.89</v>
      </c>
    </row>
    <row r="18" spans="1:15" ht="27" customHeight="1">
      <c r="A18" s="9" t="s">
        <v>25</v>
      </c>
      <c r="B18" s="3">
        <v>169197</v>
      </c>
      <c r="C18" s="7">
        <v>154247</v>
      </c>
      <c r="D18" s="3">
        <f t="shared" si="0"/>
        <v>-718224</v>
      </c>
      <c r="E18" s="3">
        <v>24309.75</v>
      </c>
      <c r="F18" s="3">
        <v>10651.66</v>
      </c>
      <c r="G18" s="3">
        <v>0</v>
      </c>
      <c r="H18" s="7">
        <v>472.8</v>
      </c>
      <c r="I18" s="3">
        <f>14311.36+1204.41+6736.8</f>
        <v>22252.57</v>
      </c>
      <c r="J18" s="7">
        <v>48921.66</v>
      </c>
      <c r="K18" s="7">
        <v>13062.24</v>
      </c>
      <c r="L18" s="7">
        <v>27340.38</v>
      </c>
      <c r="M18" s="7">
        <v>7235.99</v>
      </c>
      <c r="N18" s="3"/>
      <c r="O18">
        <f t="shared" si="1"/>
        <v>154247.05</v>
      </c>
    </row>
    <row r="19" spans="1:15" ht="27" customHeight="1">
      <c r="A19" s="9" t="s">
        <v>26</v>
      </c>
      <c r="B19" s="3">
        <v>148093</v>
      </c>
      <c r="C19" s="7">
        <v>103793</v>
      </c>
      <c r="D19" s="3">
        <f t="shared" si="0"/>
        <v>-673924</v>
      </c>
      <c r="E19" s="3">
        <v>16655.39</v>
      </c>
      <c r="F19" s="3">
        <v>7101.11</v>
      </c>
      <c r="G19" s="3">
        <v>3821.4</v>
      </c>
      <c r="H19" s="7">
        <v>472.8</v>
      </c>
      <c r="I19" s="3">
        <f>6919.96+802.94+4491.2</f>
        <v>12214.099999999999</v>
      </c>
      <c r="J19" s="7">
        <v>22447.58</v>
      </c>
      <c r="K19" s="7">
        <v>9761.94</v>
      </c>
      <c r="L19" s="7">
        <v>18516.42</v>
      </c>
      <c r="M19" s="7">
        <v>5020.39</v>
      </c>
      <c r="N19" s="3">
        <v>7781.76</v>
      </c>
      <c r="O19">
        <f>E19+F19+G19+H19+I19+J19+K19+L19+M19+N19</f>
        <v>103792.89</v>
      </c>
    </row>
    <row r="20" spans="1:15" ht="12.75">
      <c r="A20" s="5" t="s">
        <v>15</v>
      </c>
      <c r="B20" s="5">
        <f>SUM(B11:B19)</f>
        <v>706886</v>
      </c>
      <c r="C20" s="5">
        <f>SUM(C11:C19)</f>
        <v>602058</v>
      </c>
      <c r="D20" s="5"/>
      <c r="E20" s="5">
        <f>SUM(E11:E19)</f>
        <v>111628.12</v>
      </c>
      <c r="F20" s="5">
        <f>SUM(F11:F19)</f>
        <v>42441.27</v>
      </c>
      <c r="G20" s="5">
        <f>SUM(G11:G19)</f>
        <v>3821.4</v>
      </c>
      <c r="H20" s="5">
        <f>SUM(H11:H19)</f>
        <v>1796.6399999999999</v>
      </c>
      <c r="I20" s="5">
        <f>SUM(I11:I19)</f>
        <v>72882.66</v>
      </c>
      <c r="J20" s="5">
        <f>SUM(J11:J19)</f>
        <v>178415.56</v>
      </c>
      <c r="K20" s="5">
        <f>SUM(K11:K19)</f>
        <v>52526.88</v>
      </c>
      <c r="L20" s="5">
        <f>SUM(L11:L19)</f>
        <v>101753.45999999999</v>
      </c>
      <c r="M20" s="5">
        <f>SUM(M11:M19)</f>
        <v>29009.590000000004</v>
      </c>
      <c r="N20" s="3">
        <f>N19</f>
        <v>7781.76</v>
      </c>
      <c r="O20">
        <f>E20+F20+G20+H20+I20+J20+K20+L20+M20+N20</f>
        <v>602057.34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2021-03-28T07:41:45Z</cp:lastPrinted>
  <dcterms:created xsi:type="dcterms:W3CDTF">2012-09-02T06:37:17Z</dcterms:created>
  <dcterms:modified xsi:type="dcterms:W3CDTF">2022-03-16T07:56:38Z</dcterms:modified>
  <cp:category/>
  <cp:version/>
  <cp:contentType/>
  <cp:contentStatus/>
</cp:coreProperties>
</file>