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<sst xmlns="http://schemas.openxmlformats.org/spreadsheetml/2006/main" count="161" uniqueCount="138">
  <si>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</si>
  <si>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</si>
  <si>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</si>
  <si>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</si>
  <si>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</si>
  <si>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</si>
  <si>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</si>
  <si>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</si>
  <si>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</si>
  <si>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</si>
  <si>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</si>
  <si>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</si>
  <si>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</si>
  <si>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</si>
  <si>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</si>
  <si>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</si>
  <si>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</si>
  <si>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</si>
  <si>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</si>
  <si>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</si>
  <si>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</si>
  <si>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</si>
  <si>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</si>
  <si>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</si>
  <si>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</si>
  <si>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</si>
  <si>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</si>
  <si>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</si>
  <si>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</si>
  <si>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</si>
  <si>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</si>
  <si>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</si>
  <si>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</si>
  <si>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</si>
  <si>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</si>
  <si>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</si>
  <si>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</si>
  <si>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</si>
  <si>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</si>
  <si>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</si>
  <si>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</si>
  <si>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</si>
  <si>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</si>
  <si>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</si>
  <si>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</si>
  <si>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</si>
  <si>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</si>
  <si>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</si>
  <si>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</si>
  <si>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</si>
  <si>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</si>
  <si>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</si>
  <si>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</si>
  <si>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</si>
  <si>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</si>
  <si>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</si>
  <si>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</si>
  <si>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</si>
  <si>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</si>
  <si>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</si>
  <si>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</si>
  <si>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</si>
  <si>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</si>
  <si>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</si>
  <si>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</si>
  <si>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</si>
  <si>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</si>
  <si>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</si>
  <si>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</si>
  <si>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</si>
  <si>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</si>
  <si>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</si>
  <si>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</si>
  <si>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</si>
  <si>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</si>
  <si>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</si>
  <si>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</si>
  <si>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</si>
  <si>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</si>
  <si>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</si>
  <si>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</si>
  <si>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</si>
  <si>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</si>
  <si>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</si>
  <si>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</si>
  <si>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</si>
  <si>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</si>
  <si>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</si>
  <si>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</si>
  <si>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</si>
  <si>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</si>
  <si>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</si>
  <si>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</si>
  <si>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</si>
  <si>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</si>
  <si>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</si>
  <si>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</si>
  <si>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</si>
  <si>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</si>
  <si>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</si>
  <si>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</si>
  <si>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</si>
  <si>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</si>
  <si>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</si>
  <si>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</si>
  <si>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</si>
  <si>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</si>
  <si>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</si>
  <si>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</si>
  <si>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</si>
  <si>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</si>
  <si>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</si>
  <si>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</si>
  <si>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</si>
  <si>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</si>
  <si>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</si>
  <si>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</si>
  <si>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</si>
  <si>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</si>
  <si>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</si>
  <si>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</si>
  <si>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</si>
  <si>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</si>
  <si>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</si>
  <si>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</si>
  <si>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</si>
  <si>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</si>
  <si>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</si>
  <si>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</si>
  <si>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</si>
  <si>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</si>
  <si>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2020г.</t>
  </si>
  <si>
    <t>апреля</t>
  </si>
  <si>
    <t>за   апрель  2020 г.</t>
  </si>
  <si>
    <t>ост.на 01.05</t>
  </si>
  <si>
    <t>смена светильника (1шт) п-д1</t>
  </si>
  <si>
    <t>светильник</t>
  </si>
  <si>
    <t>1шт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</si>
</sst>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F62" sqref="F6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4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379.92490200000003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0.89</v>
      </c>
      <c r="M24" s="31">
        <f>L24*126.87*1.302*1.15</f>
        <v>169.06658139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0.89</v>
      </c>
      <c r="M36" s="32">
        <f>SUM(M24:M35)</f>
        <v>169.06658139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50033.12</v>
      </c>
      <c r="J40" s="20">
        <v>1</v>
      </c>
      <c r="K40" s="20" t="s">
        <v>136</v>
      </c>
      <c r="L40" s="25" t="s">
        <v>137</v>
      </c>
      <c r="M40" s="25">
        <v>273.28</v>
      </c>
    </row>
    <row r="41" spans="1:13" ht="12.75">
      <c r="A41" t="s">
        <v>7</v>
      </c>
      <c r="F41" s="5">
        <v>43451.63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0.8684573338620497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44351.63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7733*1.302</f>
        <v>10068.366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(2080)*1.302</f>
        <v>2708.1600000000003</v>
      </c>
      <c r="J50" s="20"/>
      <c r="K50" s="20"/>
      <c r="L50" s="34" t="s">
        <v>65</v>
      </c>
      <c r="M50" s="35">
        <f>SUM(M40:M49)</f>
        <v>273.28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12776.526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233902</v>
      </c>
      <c r="D58">
        <v>229360</v>
      </c>
      <c r="E58">
        <v>3169.4</v>
      </c>
      <c r="F58" s="36">
        <f>C58/D58*E58</f>
        <v>3232.163405999302</v>
      </c>
    </row>
    <row r="59" spans="1:6" ht="12.75">
      <c r="A59" t="s">
        <v>20</v>
      </c>
      <c r="F59" s="36">
        <f>M20</f>
        <v>379.92490200000003</v>
      </c>
    </row>
    <row r="60" spans="1:6" ht="12.75">
      <c r="A60" t="s">
        <v>21</v>
      </c>
      <c r="F60" s="11">
        <f>M36</f>
        <v>169.06658139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5">
        <f>M50</f>
        <v>273.28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0.27</v>
      </c>
      <c r="E65" t="s">
        <v>14</v>
      </c>
      <c r="F65" s="46">
        <f>B65*D65</f>
        <v>755.8380000000001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5591.472889389302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0.24</v>
      </c>
      <c r="E70" t="s">
        <v>14</v>
      </c>
      <c r="F70" s="46">
        <f>B70*D70</f>
        <v>671.856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0.95</v>
      </c>
      <c r="E73" t="s">
        <v>14</v>
      </c>
      <c r="F73" s="11">
        <f>B73*D73</f>
        <v>2659.43</v>
      </c>
    </row>
    <row r="74" spans="1:6" ht="12.75">
      <c r="A74" s="10" t="s">
        <v>29</v>
      </c>
      <c r="F74" s="33">
        <f>F70+F73</f>
        <v>3331.286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1.96</v>
      </c>
      <c r="E77" t="s">
        <v>14</v>
      </c>
      <c r="F77" s="11">
        <f>B77*D77</f>
        <v>5486.8240000000005</v>
      </c>
    </row>
    <row r="78" spans="1:6" ht="12.75">
      <c r="A78" s="10" t="s">
        <v>32</v>
      </c>
      <c r="F78" s="33">
        <f>SUM(F77)</f>
        <v>5486.8240000000005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27186.108889389303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1576.7943155845794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6816.74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772.4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4032.93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40384.97320497388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43922</v>
      </c>
      <c r="C87" s="41">
        <v>-242048</v>
      </c>
      <c r="D87" s="44">
        <f>F44</f>
        <v>44351.63</v>
      </c>
      <c r="E87" s="44">
        <f>F85</f>
        <v>40384.97320497388</v>
      </c>
      <c r="F87" s="45">
        <f>C87+D87-E87</f>
        <v>-238081.34320497388</v>
      </c>
    </row>
    <row r="89" spans="1:6" ht="13.5" thickBot="1">
      <c r="A89" t="s">
        <v>110</v>
      </c>
      <c r="C89" s="50">
        <v>43922</v>
      </c>
      <c r="D89" s="8" t="s">
        <v>111</v>
      </c>
      <c r="E89" s="50">
        <v>43951</v>
      </c>
      <c r="F89" t="s">
        <v>112</v>
      </c>
    </row>
    <row r="90" spans="1:7" ht="13.5" thickBot="1">
      <c r="A90" t="s">
        <v>113</v>
      </c>
      <c r="F90" s="51">
        <f>E87</f>
        <v>40384.97320497388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2017-08-21T12:45:43Z</cp:lastPrinted>
  <dcterms:created xsi:type="dcterms:W3CDTF">2008-08-18T07:30:19Z</dcterms:created>
  <dcterms:modified xsi:type="dcterms:W3CDTF">2020-06-18T10:37:22Z</dcterms:modified>
  <cp:category/>
  <cp:version/>
  <cp:contentType/>
  <cp:contentStatus/>
</cp:coreProperties>
</file>