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<sst xmlns="http://schemas.openxmlformats.org/spreadsheetml/2006/main" count="159" uniqueCount="136">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</sst>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D78" sqref="D78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5">
        <f t="shared" si="0"/>
        <v>629.3538594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627.702012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5">
        <f t="shared" si="0"/>
        <v>313.851006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12.26</v>
      </c>
      <c r="M20" s="33">
        <f>SUM(M6:M19)</f>
        <v>2025.1649123999998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5"/>
      <c r="M24" s="32">
        <f aca="true" t="shared" si="1" ref="M24:M29">L24*126.87*1.302*1.15</f>
        <v>0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0</v>
      </c>
      <c r="M30" s="33">
        <f>SUM(M24:M29)</f>
        <v>0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/>
      <c r="L34" s="25"/>
      <c r="M34" s="25"/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50239.5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46506.47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0.9256953194199783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250+400+250+400+105+(61.5*13.87)</f>
        <v>2258.005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48764.475</v>
      </c>
      <c r="J43" s="20">
        <v>10</v>
      </c>
      <c r="K43" s="20"/>
      <c r="L43" s="25"/>
      <c r="M43" s="25"/>
    </row>
    <row r="44" spans="10:13" ht="12.75">
      <c r="J44" s="20"/>
      <c r="K44" s="20"/>
      <c r="L44" s="30" t="s">
        <v>64</v>
      </c>
      <c r="M44" s="33">
        <f>SUM(M34:M43)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6097.52*1.302</f>
        <v>7938.971040000001</v>
      </c>
    </row>
    <row r="49" spans="1:6" ht="12.75">
      <c r="A49" s="6" t="s">
        <v>15</v>
      </c>
      <c r="F49" s="11">
        <f>2600*1.302</f>
        <v>3385.2000000000003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11324.171040000001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233902</v>
      </c>
      <c r="D57">
        <v>229360</v>
      </c>
      <c r="E57">
        <v>3473</v>
      </c>
      <c r="F57" s="34">
        <f>C57/D57*E57</f>
        <v>3541.775575514475</v>
      </c>
    </row>
    <row r="58" spans="1:6" ht="12.75">
      <c r="A58" t="s">
        <v>20</v>
      </c>
      <c r="F58" s="34">
        <f>M20</f>
        <v>2025.1649123999998</v>
      </c>
    </row>
    <row r="59" spans="1:6" ht="12.75">
      <c r="A59" t="s">
        <v>21</v>
      </c>
      <c r="F59" s="11">
        <f>M30</f>
        <v>0</v>
      </c>
    </row>
    <row r="60" spans="1:6" ht="12.75">
      <c r="A60" t="s">
        <v>71</v>
      </c>
      <c r="F60" s="5">
        <f>0*600*30.2%</f>
        <v>0</v>
      </c>
    </row>
    <row r="61" spans="1:6" ht="12.75">
      <c r="A61" t="s">
        <v>22</v>
      </c>
      <c r="F61" s="11">
        <f>M44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0.27</v>
      </c>
      <c r="E64" t="s">
        <v>14</v>
      </c>
      <c r="F64" s="11">
        <f>B64*D64</f>
        <v>937.71</v>
      </c>
    </row>
    <row r="65" spans="1:6" ht="12.75">
      <c r="A65" s="46" t="s">
        <v>83</v>
      </c>
      <c r="B65" s="46"/>
      <c r="C65" s="46"/>
      <c r="D65" s="50">
        <v>0</v>
      </c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6504.650487914475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0.95</v>
      </c>
      <c r="E72" t="s">
        <v>14</v>
      </c>
      <c r="F72" s="11">
        <f>B72*D72</f>
        <v>3299.35</v>
      </c>
    </row>
    <row r="73" spans="1:6" ht="12.75">
      <c r="A73" s="4" t="s">
        <v>29</v>
      </c>
      <c r="F73" s="31">
        <f>F69+F72</f>
        <v>4132.87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1.96</v>
      </c>
      <c r="E76" t="s">
        <v>14</v>
      </c>
      <c r="F76" s="11">
        <f>B76*D76</f>
        <v>6807.08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6807.08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28768.771527914476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1668.5887486190395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v>2016.47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35557.55027653352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43922</v>
      </c>
      <c r="C86" s="39">
        <v>-216653</v>
      </c>
      <c r="D86" s="42">
        <f>F43</f>
        <v>48764.475</v>
      </c>
      <c r="E86" s="42">
        <f>F84</f>
        <v>35557.55027653352</v>
      </c>
      <c r="F86" s="43">
        <f>C86+D86-E86</f>
        <v>-203446.07527653352</v>
      </c>
    </row>
    <row r="88" spans="1:6" ht="13.5" thickBot="1">
      <c r="A88" t="s">
        <v>111</v>
      </c>
      <c r="C88" s="48">
        <v>43922</v>
      </c>
      <c r="D88" s="8" t="s">
        <v>112</v>
      </c>
      <c r="E88" s="48">
        <v>43951</v>
      </c>
      <c r="F88" t="s">
        <v>113</v>
      </c>
    </row>
    <row r="89" spans="1:7" ht="13.5" thickBot="1">
      <c r="A89" t="s">
        <v>114</v>
      </c>
      <c r="F89" s="49">
        <f>E86</f>
        <v>35557.55027653352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2020-06-18T08:30:07Z</dcterms:modified>
  <cp:category/>
  <cp:version/>
  <cp:contentType/>
  <cp:contentStatus/>
</cp:coreProperties>
</file>