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<sst xmlns="http://schemas.openxmlformats.org/spreadsheetml/2006/main" count="162" uniqueCount="139">
  <si>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</si>
  <si>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</si>
  <si>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</si>
  <si>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</si>
  <si>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</si>
  <si>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</si>
  <si>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</si>
  <si>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</si>
  <si>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</si>
  <si>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</si>
  <si>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</si>
  <si>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</si>
  <si>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</si>
  <si>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</si>
  <si>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</si>
  <si>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</si>
  <si>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</si>
  <si>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</si>
  <si>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</si>
  <si>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</si>
  <si>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</si>
  <si>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</si>
  <si>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</si>
  <si>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</si>
  <si>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</si>
  <si>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</si>
  <si>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</si>
  <si>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</si>
  <si>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</si>
  <si>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</si>
  <si>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</si>
  <si>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</si>
  <si>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</si>
  <si>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</si>
  <si>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</si>
  <si>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</si>
  <si>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</si>
  <si>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</si>
  <si>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</si>
  <si>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</si>
  <si>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</si>
  <si>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</si>
  <si>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</si>
  <si>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</si>
  <si>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</si>
  <si>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</si>
  <si>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</si>
  <si>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</si>
  <si>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</si>
  <si>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</si>
  <si>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</si>
  <si>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</si>
  <si>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</si>
  <si>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</si>
  <si>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</si>
  <si>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</si>
  <si>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</si>
  <si>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</si>
  <si>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</si>
  <si>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</si>
  <si>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</si>
  <si>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</si>
  <si>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</si>
  <si>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</si>
  <si>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</si>
  <si>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</si>
  <si>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</si>
  <si>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</si>
  <si>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</si>
  <si>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</si>
  <si>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</si>
  <si>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</si>
  <si>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</si>
  <si>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</si>
  <si>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</si>
  <si>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</si>
  <si>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</si>
  <si>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</si>
  <si>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</si>
  <si>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</si>
  <si>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</si>
  <si>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</si>
  <si>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</si>
  <si>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</si>
  <si>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</si>
  <si>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</si>
  <si>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</si>
  <si>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</si>
  <si>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</si>
  <si>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</si>
  <si>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</si>
  <si>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</si>
  <si>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</si>
  <si>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</si>
  <si>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</si>
  <si>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</si>
  <si>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</si>
  <si>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</si>
  <si>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</si>
  <si>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</si>
  <si>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</si>
  <si>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</si>
  <si>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</si>
  <si>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</si>
  <si>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</si>
  <si>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</si>
  <si>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</si>
  <si>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</si>
  <si>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</si>
  <si>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</si>
  <si>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</si>
  <si>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</si>
  <si>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</si>
  <si>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</si>
  <si>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</si>
  <si>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</si>
  <si>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</si>
  <si>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</si>
  <si>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</si>
  <si>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</si>
  <si>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</si>
  <si>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</si>
  <si>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</si>
  <si>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</si>
  <si>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</si>
  <si>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</si>
  <si>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</si>
  <si>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</si>
  <si>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</si>
  <si>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</si>
  <si>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</si>
  <si>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</si>
  <si>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</si>
  <si>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ост.на 01.08</t>
  </si>
  <si>
    <t>июля</t>
  </si>
  <si>
    <t>за   июль  2020 г.</t>
  </si>
  <si>
    <t>смена ламп (1шт) п-д 2</t>
  </si>
  <si>
    <t>лампа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</si>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</sst>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39" sqref="M39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7</v>
      </c>
      <c r="K2" s="5" t="s">
        <v>135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2139.68758248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48">
        <f t="shared" si="0"/>
        <v>1069.84379124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22.2</v>
      </c>
      <c r="M20" s="34">
        <f>SUM(M6:M19)</f>
        <v>4629.733365600001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0.07</v>
      </c>
      <c r="M24" s="33">
        <f aca="true" t="shared" si="1" ref="M24:M34">L24*160.174*1.302*1.15</f>
        <v>16.787997114000003</v>
      </c>
    </row>
    <row r="25" spans="1:13" ht="12.75">
      <c r="A25" t="s">
        <v>113</v>
      </c>
      <c r="J25" s="35">
        <v>2</v>
      </c>
      <c r="K25" s="36"/>
      <c r="L25" s="53"/>
      <c r="M25" s="33">
        <f t="shared" si="1"/>
        <v>0</v>
      </c>
    </row>
    <row r="26" spans="1:13" ht="12.75">
      <c r="A26" t="s">
        <v>114</v>
      </c>
      <c r="J26" s="35">
        <v>3</v>
      </c>
      <c r="K26" s="36"/>
      <c r="L26" s="53"/>
      <c r="M26" s="33">
        <f t="shared" si="1"/>
        <v>0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0.07</v>
      </c>
      <c r="M35" s="34">
        <f>SUM(M24:M34)</f>
        <v>16.787997114000003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17.4</v>
      </c>
    </row>
    <row r="40" spans="1:13" ht="12.75">
      <c r="A40" s="2" t="s">
        <v>6</v>
      </c>
      <c r="F40" s="11">
        <v>49400.9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47823.93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0.9680781119372319</v>
      </c>
      <c r="J42" s="20">
        <v>4</v>
      </c>
      <c r="K42" s="20"/>
      <c r="L42" s="25"/>
      <c r="M42" s="25"/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61546.460999999996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8067.24*1.302</f>
        <v>10503.54648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13211.70648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3654.2</v>
      </c>
      <c r="F58" s="37">
        <f>C58/D58*E58</f>
        <v>4953.213243301919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4629.733365600001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16.787997114000003</v>
      </c>
      <c r="J60" s="20"/>
      <c r="K60" s="20"/>
      <c r="L60" s="31" t="s">
        <v>63</v>
      </c>
      <c r="M60" s="28">
        <f>SUM(M39:M59)</f>
        <v>17.4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17.4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0.26</v>
      </c>
      <c r="E65" t="s">
        <v>14</v>
      </c>
      <c r="F65" s="11">
        <f>B65*D65</f>
        <v>950.5600000000001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10567.694606015917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1.14</v>
      </c>
      <c r="E73" t="s">
        <v>14</v>
      </c>
      <c r="F73" s="11">
        <f>B73*D73</f>
        <v>4167.839999999999</v>
      </c>
    </row>
    <row r="74" spans="1:6" ht="12.75">
      <c r="A74" s="4" t="s">
        <v>29</v>
      </c>
      <c r="F74" s="32">
        <f>F70+F73</f>
        <v>5045.279999999999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2.1</v>
      </c>
      <c r="E77" t="s">
        <v>14</v>
      </c>
      <c r="F77" s="11">
        <f>B77*D77</f>
        <v>7677.6</v>
      </c>
    </row>
    <row r="78" spans="1:6" ht="12.75">
      <c r="A78" s="4" t="s">
        <v>31</v>
      </c>
      <c r="F78" s="32">
        <f>SUM(F77)</f>
        <v>7677.6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36502.281086015915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2117.132302988923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41455.403389004845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133</v>
      </c>
    </row>
    <row r="87" spans="1:6" ht="12.75">
      <c r="A87" s="13"/>
      <c r="B87" s="41">
        <v>44013</v>
      </c>
      <c r="C87" s="42">
        <v>53161</v>
      </c>
      <c r="D87" s="45">
        <f>F44</f>
        <v>61546.460999999996</v>
      </c>
      <c r="E87" s="45">
        <f>F85</f>
        <v>41455.403389004845</v>
      </c>
      <c r="F87" s="46">
        <f>C87+D87-E87</f>
        <v>73252.05761099515</v>
      </c>
    </row>
    <row r="89" spans="1:6" ht="13.5" thickBot="1">
      <c r="A89" t="s">
        <v>86</v>
      </c>
      <c r="C89" s="51">
        <v>44013</v>
      </c>
      <c r="D89" s="8" t="s">
        <v>87</v>
      </c>
      <c r="E89" s="51">
        <v>44043</v>
      </c>
      <c r="F89" t="s">
        <v>88</v>
      </c>
    </row>
    <row r="90" spans="1:7" ht="13.5" thickBot="1">
      <c r="A90" t="s">
        <v>89</v>
      </c>
      <c r="F90" s="52">
        <f>E87</f>
        <v>41455.403389004845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2017-08-21T12:44:58Z</cp:lastPrinted>
  <dcterms:created xsi:type="dcterms:W3CDTF">2008-08-18T07:30:19Z</dcterms:created>
  <dcterms:modified xsi:type="dcterms:W3CDTF">2020-10-31T12:47:51Z</dcterms:modified>
  <cp:category/>
  <cp:version/>
  <cp:contentType/>
  <cp:contentStatus/>
</cp:coreProperties>
</file>