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<sst xmlns="http://schemas.openxmlformats.org/spreadsheetml/2006/main" count="160" uniqueCount="137">
  <si>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</si>
  <si>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</si>
  <si>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</si>
  <si>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</si>
  <si>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</si>
  <si>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</si>
  <si>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</si>
  <si>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</si>
  <si>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</si>
  <si>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</si>
  <si>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</si>
  <si>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</si>
  <si>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</si>
  <si>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</si>
  <si>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</si>
  <si>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</si>
  <si>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</si>
  <si>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</si>
  <si>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</si>
  <si>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</si>
  <si>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</si>
  <si>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</si>
  <si>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</si>
  <si>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</si>
  <si>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</si>
  <si>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</si>
  <si>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</si>
  <si>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</si>
  <si>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</si>
  <si>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</si>
  <si>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</si>
  <si>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</si>
  <si>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</si>
  <si>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</si>
  <si>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</si>
  <si>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</si>
  <si>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</si>
  <si>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</si>
  <si>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</si>
  <si>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</si>
  <si>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</si>
  <si>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</si>
  <si>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</si>
  <si>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</si>
  <si>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</si>
  <si>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</si>
  <si>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</si>
  <si>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</si>
  <si>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</si>
  <si>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</si>
  <si>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</si>
  <si>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</si>
  <si>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</si>
  <si>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</si>
  <si>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</si>
  <si>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</si>
  <si>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</si>
  <si>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</si>
  <si>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</si>
  <si>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</si>
  <si>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</si>
  <si>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</si>
  <si>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</si>
  <si>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</si>
  <si>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</si>
  <si>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</si>
  <si>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</si>
  <si>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</si>
  <si>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</si>
  <si>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</si>
  <si>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</si>
  <si>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</si>
  <si>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</si>
  <si>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</si>
  <si>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</si>
  <si>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</si>
  <si>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</si>
  <si>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</si>
  <si>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</si>
  <si>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</si>
  <si>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</si>
  <si>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</si>
  <si>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</si>
  <si>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</si>
  <si>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</si>
  <si>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</si>
  <si>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</si>
  <si>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</si>
  <si>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</si>
  <si>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</si>
  <si>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</si>
  <si>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</si>
  <si>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</si>
  <si>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</si>
  <si>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</si>
  <si>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</si>
  <si>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</si>
  <si>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</si>
  <si>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</si>
  <si>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</si>
  <si>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</si>
  <si>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</si>
  <si>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</si>
  <si>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</si>
  <si>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</si>
  <si>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</si>
  <si>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</si>
  <si>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</si>
  <si>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</si>
  <si>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</si>
  <si>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</si>
  <si>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</si>
  <si>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</si>
  <si>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</si>
  <si>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</si>
  <si>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</si>
  <si>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</si>
  <si>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</si>
  <si>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</si>
  <si>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</si>
  <si>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</si>
  <si>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</si>
  <si>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</si>
  <si>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</si>
  <si>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</si>
  <si>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</si>
  <si>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</si>
  <si>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</si>
  <si>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</si>
  <si>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</si>
  <si>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</si>
  <si>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(интер-телеком,видикон)</t>
  </si>
  <si>
    <t>2020г.</t>
  </si>
  <si>
    <t>февраля</t>
  </si>
  <si>
    <t>за   февраль  2020 г.</t>
  </si>
  <si>
    <t>ост.на 01.03</t>
  </si>
  <si>
    <t>прочистка канализации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</si>
</sst>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5" sqref="D65:D77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3" t="s">
        <v>60</v>
      </c>
      <c r="L3" s="22" t="s">
        <v>38</v>
      </c>
      <c r="M3" s="22" t="s">
        <v>41</v>
      </c>
    </row>
    <row r="4" spans="5:13" ht="12.75">
      <c r="E4" s="8">
        <v>29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48">
        <f t="shared" si="0"/>
        <v>928.3382388000001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8">
        <f t="shared" si="0"/>
        <v>462.517272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10</v>
      </c>
      <c r="M20" s="33">
        <f>SUM(M6:M19)</f>
        <v>1651.8474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>L24*126.87*1.302</f>
        <v>797.8422942000001</v>
      </c>
    </row>
    <row r="25" spans="1:13" ht="12.75">
      <c r="A25" t="s">
        <v>107</v>
      </c>
      <c r="J25" s="20">
        <v>2</v>
      </c>
      <c r="K25" s="20"/>
      <c r="L25" s="48"/>
      <c r="M25" s="32">
        <f>L25*126.87*1.302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aca="true" t="shared" si="1" ref="M26:M38">L26*126.87*1.302</f>
        <v>0</v>
      </c>
    </row>
    <row r="27" spans="1:13" ht="12.75">
      <c r="A27" s="50" t="s">
        <v>109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4.83</v>
      </c>
      <c r="M39" s="33">
        <f>SUM(M24:M38)</f>
        <v>797.8422942000001</v>
      </c>
    </row>
    <row r="40" spans="1:11" ht="12.75">
      <c r="A40" s="2" t="s">
        <v>6</v>
      </c>
      <c r="F40" s="11">
        <v>28803.09</v>
      </c>
      <c r="K40" s="1" t="s">
        <v>61</v>
      </c>
    </row>
    <row r="41" spans="1:13" ht="12.75">
      <c r="A41" t="s">
        <v>7</v>
      </c>
      <c r="F41" s="5">
        <v>24009.61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0.8335775779612534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131</v>
      </c>
      <c r="F43" s="5">
        <f>400+105</f>
        <v>505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24514.61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25"/>
      <c r="M45" s="25"/>
    </row>
    <row r="46" spans="2:13" ht="12.75">
      <c r="B46" s="1" t="s">
        <v>10</v>
      </c>
      <c r="C46" s="1"/>
      <c r="J46" s="20">
        <v>4</v>
      </c>
      <c r="K46" s="20"/>
      <c r="L46" s="25"/>
      <c r="M46" s="25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2794.14*1.302</f>
        <v>3637.97028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f>1040*1.302</f>
        <v>1354.0800000000002</v>
      </c>
      <c r="J50" s="20">
        <v>8</v>
      </c>
      <c r="K50" s="20"/>
      <c r="L50" s="25"/>
      <c r="M50" s="25"/>
    </row>
    <row r="51" spans="1:13" ht="12.75">
      <c r="A51" s="56" t="s">
        <v>83</v>
      </c>
      <c r="B51" s="57"/>
      <c r="C51" s="57"/>
      <c r="D51" s="57"/>
      <c r="E51" s="58">
        <v>0</v>
      </c>
      <c r="F51" s="59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4992.05028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9">
        <v>224982</v>
      </c>
      <c r="D58">
        <v>229360</v>
      </c>
      <c r="E58">
        <v>2003.5</v>
      </c>
      <c r="F58" s="34">
        <f>C58/D58*E58</f>
        <v>1965.257398848971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1651.8474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797.8422942000001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0.19</v>
      </c>
      <c r="E65" t="s">
        <v>14</v>
      </c>
      <c r="F65" s="11">
        <f>B65*D65</f>
        <v>380.665</v>
      </c>
    </row>
    <row r="66" spans="1:6" ht="12.75">
      <c r="A66" s="46" t="s">
        <v>75</v>
      </c>
      <c r="B66" s="46"/>
      <c r="C66" s="46"/>
      <c r="D66" s="47"/>
      <c r="E66" s="46"/>
      <c r="F66" s="47">
        <v>0</v>
      </c>
    </row>
    <row r="67" spans="1:6" ht="12.75">
      <c r="A67" s="57" t="s">
        <v>84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4795.612093048971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0.23</v>
      </c>
      <c r="E70" t="s">
        <v>14</v>
      </c>
      <c r="F70" s="11">
        <f>B70*D70</f>
        <v>460.805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</v>
      </c>
      <c r="E73" t="s">
        <v>14</v>
      </c>
      <c r="F73" s="11">
        <f>B73*D73</f>
        <v>2003.5</v>
      </c>
    </row>
    <row r="74" spans="1:6" ht="12.75">
      <c r="A74" s="4" t="s">
        <v>29</v>
      </c>
      <c r="F74" s="31">
        <f>F70+F73</f>
        <v>2464.305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2.23</v>
      </c>
      <c r="E77" t="s">
        <v>14</v>
      </c>
      <c r="F77" s="11">
        <f>B77*D77</f>
        <v>4467.805</v>
      </c>
    </row>
    <row r="78" spans="1:6" ht="12.75">
      <c r="A78" s="4" t="s">
        <v>31</v>
      </c>
      <c r="F78" s="31">
        <f>SUM(F77)</f>
        <v>4467.805</v>
      </c>
    </row>
    <row r="79" spans="1:6" ht="12.75">
      <c r="A79" s="60" t="s">
        <v>78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32</v>
      </c>
      <c r="B80" s="1"/>
      <c r="F80" s="31">
        <f>F52+F56+F68+F74+F78+F79</f>
        <v>16719.77237304897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969.7467976368403</v>
      </c>
      <c r="I81" s="7"/>
    </row>
    <row r="82" spans="1:9" ht="12.75">
      <c r="A82" s="1"/>
      <c r="B82" s="35" t="s">
        <v>128</v>
      </c>
      <c r="C82" s="35"/>
      <c r="D82" s="1"/>
      <c r="E82" s="54"/>
      <c r="F82" s="55">
        <v>818.8</v>
      </c>
      <c r="I82" s="7"/>
    </row>
    <row r="83" spans="1:9" ht="12.75">
      <c r="A83" s="1"/>
      <c r="B83" s="35" t="s">
        <v>129</v>
      </c>
      <c r="C83" s="35"/>
      <c r="D83" s="1"/>
      <c r="E83" s="54"/>
      <c r="F83" s="55">
        <v>115.89</v>
      </c>
      <c r="I83" s="7"/>
    </row>
    <row r="84" spans="1:9" ht="12.75">
      <c r="A84" s="1"/>
      <c r="B84" s="35" t="s">
        <v>130</v>
      </c>
      <c r="C84" s="35"/>
      <c r="D84" s="1"/>
      <c r="E84" s="54"/>
      <c r="F84" s="55">
        <v>613.71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19237.919170685807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43862</v>
      </c>
      <c r="C87" s="39">
        <v>-517675</v>
      </c>
      <c r="D87" s="42">
        <f>F44</f>
        <v>24514.61</v>
      </c>
      <c r="E87" s="42">
        <f>F85</f>
        <v>19237.919170685807</v>
      </c>
      <c r="F87" s="43">
        <f>C87+D87-E87</f>
        <v>-512398.3091706858</v>
      </c>
    </row>
    <row r="89" spans="1:6" ht="13.5" thickBot="1">
      <c r="A89" t="s">
        <v>112</v>
      </c>
      <c r="C89" s="51">
        <v>43862</v>
      </c>
      <c r="D89" s="8" t="s">
        <v>113</v>
      </c>
      <c r="E89" s="51">
        <v>43890</v>
      </c>
      <c r="F89" t="s">
        <v>114</v>
      </c>
    </row>
    <row r="90" spans="1:7" ht="13.5" thickBot="1">
      <c r="A90" t="s">
        <v>115</v>
      </c>
      <c r="F90" s="52">
        <f>E87</f>
        <v>19237.919170685807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2017-08-21T12:52:37Z</cp:lastPrinted>
  <dcterms:created xsi:type="dcterms:W3CDTF">2008-08-18T07:30:19Z</dcterms:created>
  <dcterms:modified xsi:type="dcterms:W3CDTF">2020-05-13T12:36:19Z</dcterms:modified>
  <cp:category/>
  <cp:version/>
  <cp:contentType/>
  <cp:contentStatus/>
</cp:coreProperties>
</file>